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https://d.docs.live.net/c5809ae1333ea2e2/Masaüstü/"/>
    </mc:Choice>
  </mc:AlternateContent>
  <xr:revisionPtr revIDLastSave="0" documentId="8_{5B8D8B10-01B9-4E51-95E4-4467FDCC616D}" xr6:coauthVersionLast="47" xr6:coauthVersionMax="47" xr10:uidLastSave="{00000000-0000-0000-0000-000000000000}"/>
  <bookViews>
    <workbookView xWindow="-110" yWindow="-110" windowWidth="19420" windowHeight="10560" activeTab="4" xr2:uid="{00000000-000D-0000-FFFF-FFFF00000000}"/>
  </bookViews>
  <sheets>
    <sheet name="Cover" sheetId="17" r:id="rId1"/>
    <sheet name="Üzlük" sheetId="12" r:id="rId2"/>
    <sheet name="1.Anket" sheetId="3" r:id="rId3"/>
    <sheet name="1.F-1" sheetId="16" r:id="rId4"/>
    <sheet name="2.F-2" sheetId="4" r:id="rId5"/>
    <sheet name="2.F-2.1" sheetId="18" r:id="rId6"/>
    <sheet name="4.F-3" sheetId="8" r:id="rId7"/>
    <sheet name="Sheet3" sheetId="15" state="hidden" r:id="rId8"/>
    <sheet name="4.F-4" sheetId="13" r:id="rId9"/>
    <sheet name="4.F-5" sheetId="14" r:id="rId10"/>
    <sheet name="6.Bəyannamə" sheetId="11" r:id="rId11"/>
  </sheets>
  <definedNames>
    <definedName name="_ftn1" localSheetId="2">'1.Anket'!#REF!</definedName>
    <definedName name="_ftn2" localSheetId="2">'1.Anket'!#REF!</definedName>
    <definedName name="_ftn3" localSheetId="2">'1.Anket'!#REF!</definedName>
    <definedName name="_ftn4" localSheetId="2">'1.Anket'!#REF!</definedName>
    <definedName name="_ftn5" localSheetId="2">'1.Anket'!#REF!</definedName>
    <definedName name="_ftn6" localSheetId="2">'1.Anket'!#REF!</definedName>
    <definedName name="_ftn7" localSheetId="2">'1.Anket'!#REF!</definedName>
    <definedName name="_ftnref1" localSheetId="2">'1.Anket'!#REF!</definedName>
    <definedName name="_ftnref2" localSheetId="2">'1.Anket'!#REF!</definedName>
    <definedName name="_ftnref3" localSheetId="2">'1.Anket'!#REF!</definedName>
    <definedName name="_ftnref4" localSheetId="2">'1.Anket'!#REF!</definedName>
    <definedName name="_ftnref5" localSheetId="2">'1.Anket'!#REF!</definedName>
    <definedName name="_ftnref6" localSheetId="2">'1.Anket'!#REF!</definedName>
    <definedName name="_ftnref7" localSheetId="2">'1.Anket'!#REF!</definedName>
    <definedName name="_Hlk465331078" localSheetId="1">Üzlük!$B$12</definedName>
    <definedName name="_Ref465345387" localSheetId="6">'4.F-3'!$B$2</definedName>
    <definedName name="_Toc44085959" localSheetId="5">'2.F-2.1'!$A$1</definedName>
    <definedName name="_Toc457549714" localSheetId="2">'1.Anket'!#REF!</definedName>
    <definedName name="_Toc457549715" localSheetId="2">'1.Anket'!#REF!</definedName>
    <definedName name="_Toc457549716" localSheetId="2">'1.Anket'!#REF!</definedName>
    <definedName name="_Toc457549717" localSheetId="2">'1.Anket'!#REF!</definedName>
    <definedName name="_Toc457549718" localSheetId="2">'1.Anket'!#REF!</definedName>
    <definedName name="_Toc457549719" localSheetId="2">'1.Anket'!#REF!</definedName>
    <definedName name="_Toc457549720" localSheetId="2">'1.Anket'!#REF!</definedName>
    <definedName name="_Toc457549722" localSheetId="2">'1.Anket'!#REF!</definedName>
    <definedName name="_Toc457549723" localSheetId="2">'1.Anket'!#REF!</definedName>
    <definedName name="_Toc457549724" localSheetId="2">'1.Anket'!#REF!</definedName>
    <definedName name="_Toc457549725" localSheetId="2">'1.Anket'!#REF!</definedName>
    <definedName name="_Toc457549726" localSheetId="2">'1.Anket'!#REF!</definedName>
    <definedName name="_Toc457549727" localSheetId="2">'1.Anket'!#REF!</definedName>
    <definedName name="_Toc458172533" localSheetId="2">'1.Anket'!#REF!</definedName>
    <definedName name="_Toc465407968" localSheetId="4">'2.F-2'!#REF!</definedName>
    <definedName name="_Toc465407973" localSheetId="6">'4.F-3'!$A$1</definedName>
    <definedName name="_xlnm._FilterDatabase" localSheetId="2" hidden="1">'1.Anket'!$B$1:$E$88</definedName>
    <definedName name="_xlnm._FilterDatabase" localSheetId="4" hidden="1">'2.F-2'!$A$8:$J$30</definedName>
    <definedName name="abadlaşdıma_işləri">Table28[[abadlaşdıma işləri ]]</definedName>
    <definedName name="açar_təslim_tikinti_işləri">Sheet3!$B$2:$B$5</definedName>
    <definedName name="avadanlıqlar">Table25[avadanlıqlar]</definedName>
    <definedName name="beton_işləri">Table2[beton işləri]</definedName>
    <definedName name="bünövrəaltı_hazırlıq_işləri">Table12[[bünövrəaltı hazırlıq işləri  ]]</definedName>
    <definedName name="dam_işləri">Sheet3!$R$2:$R$4</definedName>
    <definedName name="daxili_mühəndis_kommunikasiya_və_elektrik_işləri">Table19[daxili mühəndis-kommunikasiya və elektrik işləri ]</definedName>
    <definedName name="dəmir_beton_işləri">Table13[[dəmir beton işləri ]]</definedName>
    <definedName name="elektrik_işləri">Table20[[elektrik işləri ]]</definedName>
    <definedName name="fasad_işləri">Table15[[fasad işləri ]]</definedName>
    <definedName name="hörgü_işləri">Table14[[hörgü işləri ]]</definedName>
    <definedName name="infrastruktur_işləri">Table32[infrastruktur işləri]</definedName>
    <definedName name="landşaft_işləri">Table27[[landşaft işləri ]]</definedName>
    <definedName name="main">TableName[main]</definedName>
    <definedName name="mebel_və_avadanlıqlar">Table26[[mebel və avadanlıqlar ]]</definedName>
    <definedName name="metal___konstruksiya_işləri">Table16[metal - konstruksiya işləri ]</definedName>
    <definedName name="mexaniki_işlər">Table21[[mexaniki işlər ]]</definedName>
    <definedName name="mobilizasiya_və_sahə_hazırlıq_işləri">Table10[[mobilizasiya və sahə hazırlıq işləri ]]</definedName>
    <definedName name="mühəndis_qurğuların_tikintisi">Table39[mühəndis qurğuların tikintisi]</definedName>
    <definedName name="mülki_binaların_tikintisi">Table36[mülki binaların tikintisi]</definedName>
    <definedName name="nəqliyyat_və_kommunikasiya_qurğularının_tikintisi">Table38[nəqliyyat və kommunikasiya qurğularının tikintisi]</definedName>
    <definedName name="nişanlar_və_işarələr">Table31[[nişanlar və işarələr ]]</definedName>
    <definedName name="sənaye_obyektlərinin_tikintisi">Table37[sənaye obyektlərinin tikintisi]</definedName>
    <definedName name="şaquli_daşımalar">Table23[[şaquli daşımalar ]]</definedName>
    <definedName name="tamamlama_və_daxili_bəzək_işləri">Table24[[tamamlama və daxili bəzək işləri ]]</definedName>
    <definedName name="torpaq_işləri">Table11[[torpaq işləri ]]</definedName>
    <definedName name="xarici_elektrik_işləri">Table33[xarici elektrik işləri]</definedName>
    <definedName name="xarici_mebellər_və_elementlər">Table30[[xarici mebellər və elementlər ]]</definedName>
    <definedName name="xarici_mexanik_işləri">Table34[xarici mexanik işləri]</definedName>
    <definedName name="xarici_zəif_axın">Table35[xarici zəif axın]</definedName>
    <definedName name="yaşıllaşdırma">Table29[[yaşıllaşdırma ]]</definedName>
    <definedName name="_xlnm.Print_Area" localSheetId="2">'1.Anket'!$B$1:$D$86</definedName>
    <definedName name="_xlnm.Print_Area" localSheetId="3">'1.F-1'!$A$1:$D$13</definedName>
    <definedName name="_xlnm.Print_Area" localSheetId="4">'2.F-2'!$A$1:$J$29</definedName>
    <definedName name="_xlnm.Print_Area" localSheetId="6">'4.F-3'!$A$1:$N$39</definedName>
    <definedName name="_xlnm.Print_Area" localSheetId="10">'6.Bəyannamə'!$A$1:$A$19</definedName>
    <definedName name="_xlnm.Print_Area" localSheetId="1">Üzlük!$A$1:$C$30</definedName>
    <definedName name="zəif_axın">Table22[zəif axın]</definedName>
  </definedNames>
  <calcPr calcId="191029"/>
</workbook>
</file>

<file path=xl/calcChain.xml><?xml version="1.0" encoding="utf-8"?>
<calcChain xmlns="http://schemas.openxmlformats.org/spreadsheetml/2006/main">
  <c r="D21" i="16" l="1"/>
  <c r="D16" i="4" l="1"/>
  <c r="D14" i="4"/>
  <c r="D12" i="4"/>
  <c r="D22" i="4"/>
  <c r="D24" i="4"/>
  <c r="D26" i="4"/>
  <c r="D28" i="4"/>
  <c r="D20" i="4"/>
  <c r="D18" i="4"/>
  <c r="F27" i="14" l="1"/>
  <c r="F19" i="13"/>
  <c r="E27" i="14" l="1"/>
  <c r="E28" i="14" s="1"/>
  <c r="E29" i="14" s="1"/>
  <c r="E19" i="13" l="1"/>
  <c r="E20" i="13" l="1"/>
  <c r="E21" i="13" s="1"/>
  <c r="H28" i="4" l="1"/>
  <c r="I28" i="4" s="1"/>
  <c r="J28" i="4" s="1"/>
  <c r="H26" i="4"/>
  <c r="I26" i="4" s="1"/>
  <c r="J26" i="4" s="1"/>
  <c r="H24" i="4"/>
  <c r="I24" i="4" s="1"/>
  <c r="J24" i="4" s="1"/>
  <c r="H22" i="4"/>
  <c r="I22" i="4" s="1"/>
  <c r="J22" i="4" s="1"/>
  <c r="H20" i="4"/>
  <c r="I20" i="4" s="1"/>
  <c r="J20" i="4" s="1"/>
  <c r="H18" i="4"/>
  <c r="I18" i="4" s="1"/>
  <c r="J18" i="4" s="1"/>
  <c r="H16" i="4"/>
  <c r="I16" i="4" s="1"/>
  <c r="J16" i="4" s="1"/>
  <c r="H14" i="4"/>
  <c r="I14" i="4" s="1"/>
  <c r="J14" i="4" s="1"/>
  <c r="H12" i="4"/>
  <c r="I12" i="4" s="1"/>
  <c r="J12" i="4" s="1"/>
  <c r="D30" i="4" l="1"/>
  <c r="J3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200-000001000000}">
      <text>
        <r>
          <rPr>
            <b/>
            <sz val="9"/>
            <color indexed="81"/>
            <rFont val="Tahoma"/>
            <family val="2"/>
            <charset val="204"/>
          </rPr>
          <t>Nizamnamə əlavə edilir</t>
        </r>
      </text>
    </comment>
    <comment ref="C5" authorId="0" shapeId="0" xr:uid="{00000000-0006-0000-0200-000002000000}">
      <text>
        <r>
          <rPr>
            <b/>
            <sz val="9"/>
            <color indexed="81"/>
            <rFont val="Tahoma"/>
            <family val="2"/>
            <charset val="204"/>
          </rPr>
          <t>Hüquqi şəxslərin dövlət qeydiyyatı haqqında şəhadətnamə (reyestrdən çıxarış) əlavə edilir</t>
        </r>
      </text>
    </comment>
    <comment ref="C7" authorId="0" shapeId="0" xr:uid="{00000000-0006-0000-0200-000003000000}">
      <text>
        <r>
          <rPr>
            <b/>
            <sz val="9"/>
            <color indexed="81"/>
            <rFont val="Tahoma"/>
            <family val="2"/>
            <charset val="204"/>
          </rPr>
          <t>Vergi ödəyicisinin uçota alınması haqqında şəhadətnamə əlavə edilir</t>
        </r>
      </text>
    </comment>
    <comment ref="C8" authorId="0" shapeId="0" xr:uid="{00000000-0006-0000-0200-000004000000}">
      <text>
        <r>
          <rPr>
            <b/>
            <sz val="9"/>
            <color indexed="81"/>
            <rFont val="Tahoma"/>
            <family val="2"/>
            <charset val="204"/>
          </rPr>
          <t>ƏDV ödəyicisinin qeydiyyat bildirişi əlavə edilir (varsa)</t>
        </r>
      </text>
    </comment>
    <comment ref="C34" authorId="0" shapeId="0" xr:uid="{00000000-0006-0000-0200-000005000000}">
      <text>
        <r>
          <rPr>
            <b/>
            <sz val="9"/>
            <color indexed="81"/>
            <rFont val="Tahoma"/>
            <family val="2"/>
            <charset val="204"/>
          </rPr>
          <t>Vəkalətnamə/Etibarnamə və ya səlahiyyəti təsdiq edən sənəd və həmin şəxsin şəxsiyyət vəsiqəsinin nüsxəsi anketə əlavə edilməlidir</t>
        </r>
      </text>
    </comment>
    <comment ref="C59" authorId="0" shapeId="0" xr:uid="{00000000-0006-0000-0200-000006000000}">
      <text>
        <r>
          <rPr>
            <b/>
            <sz val="9"/>
            <color indexed="81"/>
            <rFont val="Tahoma"/>
            <family val="2"/>
            <charset val="204"/>
          </rPr>
          <t>Lisenziya əlavə edilir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0000000-0006-0000-0600-000001000000}">
      <text>
        <r>
          <rPr>
            <b/>
            <sz val="9"/>
            <color indexed="60"/>
            <rFont val="Tahoma"/>
            <family val="2"/>
            <charset val="204"/>
          </rPr>
          <t>Burada tamamlanan və ya davam edən işlərin tamamlanma tarixini qeyd etməlisiniz</t>
        </r>
      </text>
    </comment>
    <comment ref="D2" authorId="0" shapeId="0" xr:uid="{00000000-0006-0000-0600-000002000000}">
      <text>
        <r>
          <rPr>
            <b/>
            <sz val="9"/>
            <color indexed="60"/>
            <rFont val="Tahoma"/>
            <family val="2"/>
            <charset val="204"/>
          </rPr>
          <t>Müqavilə tərəfiniz olan təşkilatın adını qeyd edin</t>
        </r>
      </text>
    </comment>
    <comment ref="E2" authorId="0" shapeId="0" xr:uid="{00000000-0006-0000-0600-000003000000}">
      <text>
        <r>
          <rPr>
            <b/>
            <sz val="9"/>
            <color indexed="60"/>
            <rFont val="Tahoma"/>
            <family val="2"/>
            <charset val="204"/>
          </rPr>
          <t>İcra etdiyiniz layihə / müqavilənin predmetini qeyd edin</t>
        </r>
      </text>
    </comment>
    <comment ref="I2" authorId="0" shapeId="0" xr:uid="{00000000-0006-0000-0600-000004000000}">
      <text>
        <r>
          <rPr>
            <b/>
            <sz val="9"/>
            <color indexed="60"/>
            <rFont val="Tahoma"/>
            <family val="2"/>
            <charset val="204"/>
          </rPr>
          <t>İcra etdiyiniz işin mahiyyətini, nədən ibarət olduğunu qısa olaraq açıqlayın</t>
        </r>
      </text>
    </comment>
    <comment ref="L2" authorId="0" shapeId="0" xr:uid="{00000000-0006-0000-0600-000005000000}">
      <text>
        <r>
          <rPr>
            <b/>
            <sz val="9"/>
            <color indexed="60"/>
            <rFont val="Tahoma"/>
            <family val="2"/>
            <charset val="204"/>
          </rPr>
          <t xml:space="preserve">Müqavilə üzrə işlər tam olaraq şirkətiniz tərəfindən icra olunduğu halda </t>
        </r>
        <r>
          <rPr>
            <b/>
            <sz val="9"/>
            <color indexed="10"/>
            <rFont val="Tahoma"/>
            <family val="2"/>
            <charset val="204"/>
          </rPr>
          <t xml:space="preserve">100% </t>
        </r>
        <r>
          <rPr>
            <b/>
            <sz val="9"/>
            <color indexed="60"/>
            <rFont val="Tahoma"/>
            <family val="2"/>
            <charset val="204"/>
          </rPr>
          <t xml:space="preserve">qeyd edirsiniz, işlərin icrasına </t>
        </r>
        <r>
          <rPr>
            <b/>
            <sz val="9"/>
            <color indexed="10"/>
            <rFont val="Tahoma"/>
            <family val="2"/>
            <charset val="204"/>
          </rPr>
          <t>subpodratçı(lar)</t>
        </r>
        <r>
          <rPr>
            <b/>
            <sz val="9"/>
            <color indexed="60"/>
            <rFont val="Tahoma"/>
            <family val="2"/>
            <charset val="204"/>
          </rPr>
          <t xml:space="preserve"> cəlb etdiyiniz halda subpodratçı(nın/ların) müqavilədə iştirak faizini çıxaraq yerdə qalan, yəni Sifarişçinin müqaviləsində şirkətiniz tərəfindən icra olunan </t>
        </r>
        <r>
          <rPr>
            <b/>
            <sz val="9"/>
            <color indexed="10"/>
            <rFont val="Tahoma"/>
            <family val="2"/>
            <charset val="204"/>
          </rPr>
          <t>işin faiz payını</t>
        </r>
        <r>
          <rPr>
            <b/>
            <sz val="9"/>
            <color indexed="60"/>
            <rFont val="Tahoma"/>
            <family val="2"/>
            <charset val="204"/>
          </rPr>
          <t xml:space="preserve"> göstərirsiniz</t>
        </r>
      </text>
    </comment>
    <comment ref="M2" authorId="0" shapeId="0" xr:uid="{00000000-0006-0000-0600-000006000000}">
      <text>
        <r>
          <rPr>
            <b/>
            <sz val="9"/>
            <color indexed="60"/>
            <rFont val="Tahoma"/>
            <family val="2"/>
            <charset val="204"/>
          </rPr>
          <t>Müqavilə tamamlandığı halda 100% qeyd olunur, tamamlanmayıbsa müqavilə dəyərinə görə tamamlanmış işlərin təqribi faizini göstərin</t>
        </r>
      </text>
    </comment>
    <comment ref="K3" authorId="0" shapeId="0" xr:uid="{00000000-0006-0000-0600-000007000000}">
      <text>
        <r>
          <rPr>
            <b/>
            <sz val="9"/>
            <color indexed="60"/>
            <rFont val="Tahoma"/>
            <family val="2"/>
            <charset val="204"/>
          </rPr>
          <t>Açılan siyahıdan müqavilənin valyutasını seçin</t>
        </r>
      </text>
    </comment>
  </commentList>
</comments>
</file>

<file path=xl/sharedStrings.xml><?xml version="1.0" encoding="utf-8"?>
<sst xmlns="http://schemas.openxmlformats.org/spreadsheetml/2006/main" count="871" uniqueCount="635">
  <si>
    <t>S/S</t>
  </si>
  <si>
    <t>VÖEN</t>
  </si>
  <si>
    <t>Əlaqə vasitələri</t>
  </si>
  <si>
    <t>Əsas</t>
  </si>
  <si>
    <t>Əlavə</t>
  </si>
  <si>
    <t>Məbləğ</t>
  </si>
  <si>
    <t>Vəzifəsi</t>
  </si>
  <si>
    <t>1.1.</t>
  </si>
  <si>
    <t>1.1.1.</t>
  </si>
  <si>
    <t>1.1.2.</t>
  </si>
  <si>
    <t>1.1.3.</t>
  </si>
  <si>
    <t>1.</t>
  </si>
  <si>
    <t>1.1.4.</t>
  </si>
  <si>
    <t>1.1.5.</t>
  </si>
  <si>
    <t>1.1.6.</t>
  </si>
  <si>
    <t>1.1.7.</t>
  </si>
  <si>
    <t>1.1.8.</t>
  </si>
  <si>
    <t>Təşkilat xarici təşkilatın filialıdır?</t>
  </si>
  <si>
    <t>Təşkilat hər hansı bir holdinqin tərkibindədir?</t>
  </si>
  <si>
    <t>Təşkilat digər bir ad altında fəaliyyət göstərib?</t>
  </si>
  <si>
    <t>Təsis olunduğu ölkə</t>
  </si>
  <si>
    <t>1.2.</t>
  </si>
  <si>
    <t>Şirkət barədə məlumat</t>
  </si>
  <si>
    <t>1.2.1.</t>
  </si>
  <si>
    <t>1.2.2.</t>
  </si>
  <si>
    <t>1.2.3.</t>
  </si>
  <si>
    <t>1.2.4.</t>
  </si>
  <si>
    <t>1.2.5.</t>
  </si>
  <si>
    <t>Hüquqi ünvan</t>
  </si>
  <si>
    <t>Faktiki ünvan</t>
  </si>
  <si>
    <t>Ofis telefonu</t>
  </si>
  <si>
    <t>1.3.</t>
  </si>
  <si>
    <t>1.2.5.1.</t>
  </si>
  <si>
    <t>1.2.5.2.</t>
  </si>
  <si>
    <t>1.2.5.3.</t>
  </si>
  <si>
    <t>1.2.5.4.</t>
  </si>
  <si>
    <t>Veb səhifə</t>
  </si>
  <si>
    <t>1.3.1.</t>
  </si>
  <si>
    <t>1.3.2.</t>
  </si>
  <si>
    <t>2.</t>
  </si>
  <si>
    <t>2.1.</t>
  </si>
  <si>
    <t>2.2.</t>
  </si>
  <si>
    <t>Müddət</t>
  </si>
  <si>
    <t>Maliyyə vəziyyəti</t>
  </si>
  <si>
    <t>Bank rekvizitləri</t>
  </si>
  <si>
    <t>2.1.1.</t>
  </si>
  <si>
    <t>2.1.2.</t>
  </si>
  <si>
    <t>Müxbir hesab</t>
  </si>
  <si>
    <t>S.W.I.F.T.</t>
  </si>
  <si>
    <t>3.</t>
  </si>
  <si>
    <t>ƏSAS FƏALİYYƏT BARƏDƏ</t>
  </si>
  <si>
    <t>3.1.</t>
  </si>
  <si>
    <t>3.2.</t>
  </si>
  <si>
    <t>3.1.1.</t>
  </si>
  <si>
    <t>3.1.2.</t>
  </si>
  <si>
    <t>3.1.3.</t>
  </si>
  <si>
    <t>İmza səlahiyyəti olan şəxs (fərqlidirsə)</t>
  </si>
  <si>
    <t>Biz, aşağıda imza edən(lər) qiymətləndirmədən keçmək üçün müraciət edirik və bildiririk ki:</t>
  </si>
  <si>
    <t>Möhür</t>
  </si>
  <si>
    <t>Yekun təhvil təslim aktları</t>
  </si>
  <si>
    <t>Ümumi suallar</t>
  </si>
  <si>
    <t>İxtisas uyğunluğu üçün sorğunun alındığı tarix</t>
  </si>
  <si>
    <t>İxtisas uyğunluğu sənədlərinin təqdim olunduğu tarix</t>
  </si>
  <si>
    <t>1.2.5.1.1.</t>
  </si>
  <si>
    <t>1.2.5.1.2.</t>
  </si>
  <si>
    <t>1.2.5.2.1.</t>
  </si>
  <si>
    <t>1.2.5.2.2.</t>
  </si>
  <si>
    <t>1.2.5.3.1.</t>
  </si>
  <si>
    <t>1.2.5.3.2.</t>
  </si>
  <si>
    <t>1.2.5.4.1.</t>
  </si>
  <si>
    <t>1.2.5.4.2.</t>
  </si>
  <si>
    <t>1.4.</t>
  </si>
  <si>
    <t>1.4.1.</t>
  </si>
  <si>
    <t>1.4.2.</t>
  </si>
  <si>
    <t>1.4.4.</t>
  </si>
  <si>
    <t>Nümunə</t>
  </si>
  <si>
    <t>Minimum hansı məbləğdən başlayan sifarişlər üçün maraqlısınız? (AZN ilə)</t>
  </si>
  <si>
    <t>2 ay</t>
  </si>
  <si>
    <t>Təcrübəyə dair məlumatlar</t>
  </si>
  <si>
    <t>FORMA 3</t>
  </si>
  <si>
    <t>Başlama</t>
  </si>
  <si>
    <t>Müqavilədə faiz iştirakı</t>
  </si>
  <si>
    <t>İddiaçının rolu</t>
  </si>
  <si>
    <t>Hesablaşma hesabı</t>
  </si>
  <si>
    <t>Bank kodu</t>
  </si>
  <si>
    <t>Bank VÖEN-i</t>
  </si>
  <si>
    <t>Bankın adı</t>
  </si>
  <si>
    <t>Kommersiya qurumunun tam hüquqi adı</t>
  </si>
  <si>
    <t>Təsis olunma tarixi</t>
  </si>
  <si>
    <t>Şirkətin rəhbəri (Ad və soyadı)</t>
  </si>
  <si>
    <t>Fəaliyyət istiqaməti/ixtisaslaşma sahəsi</t>
  </si>
  <si>
    <t>ÜMUMİ MƏLUMAT</t>
  </si>
  <si>
    <t>Anket</t>
  </si>
  <si>
    <r>
      <t xml:space="preserve"> </t>
    </r>
    <r>
      <rPr>
        <b/>
        <sz val="18"/>
        <color theme="1"/>
        <rFont val="Times New Roman"/>
        <family val="1"/>
      </rPr>
      <t>BƏYANNAMƏ</t>
    </r>
  </si>
  <si>
    <t>Kommersiya qurumunun adı:</t>
  </si>
  <si>
    <t>ƏDV ödəyicisidir?</t>
  </si>
  <si>
    <t>3.1.1.2.</t>
  </si>
  <si>
    <t>3.1.1.1.</t>
  </si>
  <si>
    <t>Lisenziya(lar)nın etibarlılıq müddəti</t>
  </si>
  <si>
    <t>Hansı işləri görmək üçün lisenziya(lar)sı var</t>
  </si>
  <si>
    <t>Tamamlama</t>
  </si>
  <si>
    <t>Layihə/Müqavilənin predmeti</t>
  </si>
  <si>
    <t>T</t>
  </si>
  <si>
    <t>Hansı məbləğə kimi sifarişləri hansı müddətə avansız yerinə yetirə bilər?</t>
  </si>
  <si>
    <t>4.</t>
  </si>
  <si>
    <t>ƏLAVƏ EDİLƏN SƏNƏDLƏR</t>
  </si>
  <si>
    <t>Vacib</t>
  </si>
  <si>
    <t>4.1.</t>
  </si>
  <si>
    <t>4.1.1.</t>
  </si>
  <si>
    <t>4.1.2.</t>
  </si>
  <si>
    <t>4.1.3.</t>
  </si>
  <si>
    <t>4.1.4.</t>
  </si>
  <si>
    <t>4.1.5.</t>
  </si>
  <si>
    <t>4.1.6.</t>
  </si>
  <si>
    <t>4.1.7.</t>
  </si>
  <si>
    <t>4.1.8.</t>
  </si>
  <si>
    <t>4.1.9.</t>
  </si>
  <si>
    <t>4.1.10.</t>
  </si>
  <si>
    <t>4.1.12.</t>
  </si>
  <si>
    <t>1.3.1.1.</t>
  </si>
  <si>
    <t>1.3.2.1</t>
  </si>
  <si>
    <t>2.1.2.1.</t>
  </si>
  <si>
    <t>2.1.2.2.</t>
  </si>
  <si>
    <t>Nizamnamə (1.1.1.)</t>
  </si>
  <si>
    <t>Vergi ödəyicisinin uçota alınması haqqında şəhadətnamə (1.1.4.)</t>
  </si>
  <si>
    <t>ƏDV ödəyicisinin qeydiyyat bildirişi (varsa) (1.1.5.)</t>
  </si>
  <si>
    <t>Vəkalətnamə/Etibarnamə/Səlahiyyəti təsdiq edən sənəd (1.3.2.)</t>
  </si>
  <si>
    <t>Səlahiyyətli şəxsin şəxsiyyətini təsdiq edən sənədin nüsxəsi (1.3.2.)</t>
  </si>
  <si>
    <t xml:space="preserve">                                                                                  Ad və soyad</t>
  </si>
  <si>
    <t xml:space="preserve">                                                                                 Vəzifəsi</t>
  </si>
  <si>
    <t xml:space="preserve">                                                                            Mobil nömrəsi</t>
  </si>
  <si>
    <t>Hüquqi şəxslərin dövlət qeydiyyatı haqqında şəhadətnamə (reyestrdən çıxarış) (1.1.2.)</t>
  </si>
  <si>
    <t>(a) Qiymətləndirmə sənədlərini tam tədqiq etmişik;</t>
  </si>
  <si>
    <t>(f) Bu sənədi imzalayan şəxsə şirkətimizi təmsil etmək və şirkət adından hüquqi sənədləri imzalamaq səlahiyyət verilmişdir.</t>
  </si>
  <si>
    <t>(c) Ərizədə olan və təqdim edilən sənədlərdə verilən bütün məlumatlar və bəyanatlar doğrudur və bizdə olan məlumatlara görə tam reallığı əks elətdirir;</t>
  </si>
  <si>
    <t>FORMA 1 – Təşkilati struktur (Doldurulmuş qaydada)</t>
  </si>
  <si>
    <t>Bəyannamə (İmzalanmış möhürlənmiş)</t>
  </si>
  <si>
    <t>Şəxs 1</t>
  </si>
  <si>
    <t>Şəxs 2</t>
  </si>
  <si>
    <t>Sifarişçinin adı</t>
  </si>
  <si>
    <t>İşlərin ümumi təsviri</t>
  </si>
  <si>
    <t>Müqavilənin dəyəri</t>
  </si>
  <si>
    <t>Müqavilənin tamamlanma faizi</t>
  </si>
  <si>
    <t>gün/ay/il - misal: 01/01/2018</t>
  </si>
  <si>
    <t>gün/ay/il - misal: 31/12/2018</t>
  </si>
  <si>
    <t>məbləğ</t>
  </si>
  <si>
    <t>valyuta</t>
  </si>
  <si>
    <t>AZN</t>
  </si>
  <si>
    <t>USD</t>
  </si>
  <si>
    <t>EUR</t>
  </si>
  <si>
    <t>GBP</t>
  </si>
  <si>
    <t>RUB</t>
  </si>
  <si>
    <t>TRY</t>
  </si>
  <si>
    <t>Baş podratçı</t>
  </si>
  <si>
    <t>Podratçı</t>
  </si>
  <si>
    <r>
      <t xml:space="preserve">(d) Biz cari və ya gələcək fəaliyyətimiz çərçivəsində konfidensial məlumatları </t>
    </r>
    <r>
      <rPr>
        <i/>
        <sz val="12"/>
        <color theme="1"/>
        <rFont val="Times New Roman"/>
        <family val="1"/>
      </rPr>
      <t>(Tərəflər barədə yazılı (elektron, faks, çap, əlyazma, fotoşəkil, fotosurət) və ya şifahi məlumat, onun işi, təsisçiləri, onunla bağlı müəssisələr və o müəssisələrlə də bağlı olan digər müəssisələr barədə, bununla məhdudlaşmayaraq, müştərilər, qiymətlər, gəlir, satış məlumatı, xidmətlər, məhsullar, məhsulun yaradılması məlumatı, ödənişlər barədə məlumat, əməkdaşlar haqqında məlumat, işçilərin qiymətləndirməsi və əmək haqqı, əməliyyat metodları, texnologiyalar, ideyalar, proqnozlar, nou-xau, əmtəə nişanları, loqolar, patentlər, proqram təminatı, dizaynlar, mənbə kodları, intellektual mülkiyyət hüquqları, ticarət sirləri, ixtiralar, texniki proseslər, biznes planları, həmçinin qanunvericilik, işgüzar təcrübədə və Sifarişçi tərəfindən Konfidensial məlumat (kommersiya sirri) hesab edilən məlumatlar</t>
    </r>
    <r>
      <rPr>
        <sz val="12"/>
        <color theme="1"/>
        <rFont val="Times New Roman"/>
        <family val="1"/>
      </rPr>
      <t>) hər hansı formada (yazılı, şifahi, texniki vasitələrdən istifadə etməklə və s.) yaymamaq, açıqlamamaq və ya sizin yazılı razılığınız olmadan digər üçüncü şəxsə/şəxslərə verməmək və ya digər məqsədlərlə istifadə etməmək öhdəliyini qəbul edir və müvafiq məlumatların qeyri-qanuni yolla əldə edilməsinə və ya yayılmasına görə qanunvericiliklə müəyyən edilmiş qaydada məsuliyyət daşıdığımızı anlayırıq;</t>
    </r>
  </si>
  <si>
    <t>1.1.9.</t>
  </si>
  <si>
    <t>Təşkilat birgə (azərbaycan/xarici) müəssisədir?</t>
  </si>
  <si>
    <t>Təşkilatınızın əleyhinə son 5 ildə hər hansı bir məhkəmə/arbitraj qərarı verilmişdirmi?</t>
  </si>
  <si>
    <t>FORMA 1</t>
  </si>
  <si>
    <t>“PMD GROUP” MMC</t>
  </si>
  <si>
    <t>PMD Group MMC</t>
  </si>
  <si>
    <t>Elektron poçt ünvanı</t>
  </si>
  <si>
    <t>PMD Group-dan gələn sorğular və yazışmalar üçün şirkətiniz tərəfindən təyin olunmuş şəxslər</t>
  </si>
  <si>
    <t>“PMD Group” MMC ilə peşəkar əlaqələrdən başqa hər hansı bir kəs ilə əlaqələriniz (dost, qohum) varmı?</t>
  </si>
  <si>
    <t>Təşkilatınızın Bank zəmanəti (Avans, İcra qarantiyası) təqdim edə bilir?</t>
  </si>
  <si>
    <t>(b) Başa düşürük ki Sizin qiymətləndirmədən keçmiş İddiaçıları satınalma müsabiqəsinə dəvət etmək öhdəçiliyiniz (məcburiyyətiniz) yoxdur;</t>
  </si>
  <si>
    <t>Kimə: “PMD Group” MMC</t>
  </si>
  <si>
    <t>(e) Satınalma zamanı birbaşa və ya dolayı yolla korrupsiya, saxtakarlıq, dələduzluq, gizli sövdələşmə, zorakılıq və ya rüşvətxorluq hallarına yol verdikdə, eləcə də burada bəyan edilənlərin hər hansı birinin sonradan müəyyən edilən faktlar əsasında səhv olmaması sübut olunduğu təqdirdə “PMD Group” MMC, habelə onun filial, nümayəndəlik və  törəmə müəssisələrinin keçirməkdə olduğu və gələcəkdə keçiriləcək bütün satınalma proseslərindən kənarlaşdırılacağımızı və buna görə qanunvericiliklə müəyyən edilmiş qaydada məsuliyyət daşıdığımızı anlayırıq;</t>
  </si>
  <si>
    <t>Tikintisinə icazə tələb olunan bina və qurğuların tikinti-quraşdırma işləri üçün lisenziya</t>
  </si>
  <si>
    <t>müddətsiz</t>
  </si>
  <si>
    <t>İşlərin növü</t>
  </si>
  <si>
    <t>restavrasiya</t>
  </si>
  <si>
    <t xml:space="preserve">söküntü işləri </t>
  </si>
  <si>
    <t xml:space="preserve">mobilizasiya və sahə hazırlıq işləri </t>
  </si>
  <si>
    <t/>
  </si>
  <si>
    <t xml:space="preserve">torpaq işləri </t>
  </si>
  <si>
    <t xml:space="preserve">bünövrəaltı hazırlıq işləri  </t>
  </si>
  <si>
    <t xml:space="preserve">dəmir beton işləri </t>
  </si>
  <si>
    <t xml:space="preserve">hörgü işləri </t>
  </si>
  <si>
    <t xml:space="preserve">fasad işləri </t>
  </si>
  <si>
    <t xml:space="preserve">fasad işıqlandırma işləri </t>
  </si>
  <si>
    <t xml:space="preserve">metal - konstruksiya işləri </t>
  </si>
  <si>
    <t xml:space="preserve">dam işləri </t>
  </si>
  <si>
    <t xml:space="preserve">daxili mühəndis-kommunikasiya və elektrik işləri </t>
  </si>
  <si>
    <t xml:space="preserve">şaquli daşımalar </t>
  </si>
  <si>
    <t xml:space="preserve">tamamlama və daxili bəzək işləri </t>
  </si>
  <si>
    <t xml:space="preserve">mebel və avadanlıqlar </t>
  </si>
  <si>
    <t xml:space="preserve">landşaft işləri </t>
  </si>
  <si>
    <t xml:space="preserve">xarici mebellər və elementlər </t>
  </si>
  <si>
    <t xml:space="preserve">nişanlar və işarələr </t>
  </si>
  <si>
    <t>infrastruktur işləri</t>
  </si>
  <si>
    <t xml:space="preserve">tikinti sahəsinin yekun təmizlik işləri </t>
  </si>
  <si>
    <t>main</t>
  </si>
  <si>
    <t>mülki binaların tikintisi</t>
  </si>
  <si>
    <t>sənaye obyektlərinin tikintisi</t>
  </si>
  <si>
    <t>nəqliyyat və kommunikasiya qurğularının tikintisi</t>
  </si>
  <si>
    <t>mühəndis qurğuların tikintisi</t>
  </si>
  <si>
    <t>ofis konteynerlərinin quraşdırılması</t>
  </si>
  <si>
    <t>modul tipli ofislərin quraşdırılması</t>
  </si>
  <si>
    <t>biotualetlərin quraşdırılması</t>
  </si>
  <si>
    <t>ümumi torpaq işləri</t>
  </si>
  <si>
    <t>artezian quyusunun qazılması</t>
  </si>
  <si>
    <t>drenaj işləri</t>
  </si>
  <si>
    <t>inyeksiya üsulu ilə paya işləri</t>
  </si>
  <si>
    <t xml:space="preserve">paya işləri </t>
  </si>
  <si>
    <t xml:space="preserve">izolyasiya </t>
  </si>
  <si>
    <t>mühəndis qurğuları tikintisində dəmir-beton işləri (körpü, tunel)</t>
  </si>
  <si>
    <t>bina tikintisində dəmir-beton işləri</t>
  </si>
  <si>
    <t>sadə beton işləri (meydançaların tikintisi, cilalanması və s.)</t>
  </si>
  <si>
    <t>beton deşmə və kəsmə işləri</t>
  </si>
  <si>
    <t xml:space="preserve">inyeksiya üsulu ilə bərkitmə  </t>
  </si>
  <si>
    <t xml:space="preserve">xarici divarların hörgüsü  </t>
  </si>
  <si>
    <t xml:space="preserve">daxili divarların hörgüsü  </t>
  </si>
  <si>
    <t xml:space="preserve">fasad boşluqları (pəncərə, jalüz, qapılar) </t>
  </si>
  <si>
    <t>fasad (daş üzlük -  aqlay, qranit, travertin)</t>
  </si>
  <si>
    <t>fasad (fiberstone)</t>
  </si>
  <si>
    <t>fasad (kompozit pannellər - plastik, aluminium)</t>
  </si>
  <si>
    <t>fasad (seramic panel)</t>
  </si>
  <si>
    <t>fasad (şüşə)</t>
  </si>
  <si>
    <t>bina və  mühəndis qurğularının tikintisi sahəsində metal-konstruksiya işləri</t>
  </si>
  <si>
    <t>nəqliyyat və kommunikasiya sahəsində metal-qaynaq işləri (boru xətti və s.)</t>
  </si>
  <si>
    <t>metal emalatı və quraşdırılması (çənlər, məhəccərlər, sürahilər, metal rəflər və s.)</t>
  </si>
  <si>
    <t>qumlama-boyama işləri</t>
  </si>
  <si>
    <t xml:space="preserve">dam izolyasiyası </t>
  </si>
  <si>
    <t>dam örtüyünün vurulması və təmiri</t>
  </si>
  <si>
    <t xml:space="preserve">elektrik işləri </t>
  </si>
  <si>
    <t xml:space="preserve">mexaniki işlər </t>
  </si>
  <si>
    <t>zəif axın</t>
  </si>
  <si>
    <t>bina daxili elektrik təchizatı sistemi</t>
  </si>
  <si>
    <t>daxili işıqlandırma</t>
  </si>
  <si>
    <t xml:space="preserve">avtomatlaşdırma </t>
  </si>
  <si>
    <t>bina idarəetmə sistemi</t>
  </si>
  <si>
    <t>qazanxana</t>
  </si>
  <si>
    <t>havalandırma</t>
  </si>
  <si>
    <t>qazlaşdırma</t>
  </si>
  <si>
    <t>nasosxana</t>
  </si>
  <si>
    <t>yanğın söndürmə sistemi</t>
  </si>
  <si>
    <t>su təchizatı və kanalizasiya sistemi</t>
  </si>
  <si>
    <t>su arıtma sistemi</t>
  </si>
  <si>
    <t>yağlı baca və havalandırma kanallarının təmizlənməsi və dezinfeksiyası</t>
  </si>
  <si>
    <t>informasiya və kommunikasiya sistemləri</t>
  </si>
  <si>
    <t>yanğın siqnalizasiya sistemləri</t>
  </si>
  <si>
    <t>aşkaretmə və xəbərdarlıq sistemləri (siqnalizasiya)</t>
  </si>
  <si>
    <t>video-müşahidə sistemləri</t>
  </si>
  <si>
    <t>telefoniya</t>
  </si>
  <si>
    <t>səs yayma sistemləri</t>
  </si>
  <si>
    <t>təhlükəsizlik keçid sistemləri (turniket, domofon, barmaq izi və kart keçid sistemi, x-ray)</t>
  </si>
  <si>
    <t>liftlərin quraşdırılması</t>
  </si>
  <si>
    <t>eskalatorlar quraşdırılması</t>
  </si>
  <si>
    <t>qaldırıcı platformaların quraşdırılması</t>
  </si>
  <si>
    <t>travelatorların quraşdırılması</t>
  </si>
  <si>
    <t>avtomobil qaldırıcılarının quraşdırılması</t>
  </si>
  <si>
    <t xml:space="preserve">alçıpan </t>
  </si>
  <si>
    <t xml:space="preserve">daxili arakəsmələr, daxili qapılar və pəncərələr </t>
  </si>
  <si>
    <t>yanğına davamlı qapılar</t>
  </si>
  <si>
    <t>pvc qapı-pəncərə</t>
  </si>
  <si>
    <t>taxta qapılar</t>
  </si>
  <si>
    <t xml:space="preserve">suvaq işləri </t>
  </si>
  <si>
    <t>alçı işləri</t>
  </si>
  <si>
    <t>daxili interyer üzlük materialların quraşdırılması</t>
  </si>
  <si>
    <t xml:space="preserve">yüksəldilmiş döşəmə </t>
  </si>
  <si>
    <t xml:space="preserve">hamarlayıcı qat </t>
  </si>
  <si>
    <t xml:space="preserve">divarların tamamlama işləri  </t>
  </si>
  <si>
    <t xml:space="preserve">döşəmələrin tamamlama işləri </t>
  </si>
  <si>
    <t>parket döşəmə</t>
  </si>
  <si>
    <t>kovrolin təchizatı və quraşdırılması</t>
  </si>
  <si>
    <t>mərmər işi</t>
  </si>
  <si>
    <t xml:space="preserve">tavanların tamamlama işləri </t>
  </si>
  <si>
    <t xml:space="preserve">memari metal işləri </t>
  </si>
  <si>
    <t>metal məhəccər</t>
  </si>
  <si>
    <t>hidroizolyasiya işləri</t>
  </si>
  <si>
    <t>taxta işləri</t>
  </si>
  <si>
    <t>mebel</t>
  </si>
  <si>
    <t>avadanlıqlar</t>
  </si>
  <si>
    <t xml:space="preserve">sabit mebel </t>
  </si>
  <si>
    <t xml:space="preserve">hərəkətli mebel </t>
  </si>
  <si>
    <t xml:space="preserve">dekorasiya və sənət işləri </t>
  </si>
  <si>
    <t xml:space="preserve">dekorasiya işıqları </t>
  </si>
  <si>
    <t xml:space="preserve">çamaşırxana avadanlıqları </t>
  </si>
  <si>
    <t xml:space="preserve">sanitar qovşaqları avadanlıqları </t>
  </si>
  <si>
    <t xml:space="preserve">hovuz avadanlıqları </t>
  </si>
  <si>
    <t xml:space="preserve">interyer fəvvarə avadanlıqları </t>
  </si>
  <si>
    <t xml:space="preserve">sauna və hamam avadanlıqları </t>
  </si>
  <si>
    <t xml:space="preserve">idman avadanlıqları </t>
  </si>
  <si>
    <t xml:space="preserve">oyun və əyləncə avadanlıqları </t>
  </si>
  <si>
    <t>tibb avadanlıqları</t>
  </si>
  <si>
    <t xml:space="preserve">mətbəx mebeli və avadanlıqları </t>
  </si>
  <si>
    <t xml:space="preserve">abadlaşdıma işləri </t>
  </si>
  <si>
    <t xml:space="preserve">yaşıllaşdırma </t>
  </si>
  <si>
    <t xml:space="preserve">ərazinin səviyyələndirməsi </t>
  </si>
  <si>
    <t xml:space="preserve">daxili yollar </t>
  </si>
  <si>
    <t xml:space="preserve">piyada yolları </t>
  </si>
  <si>
    <t xml:space="preserve">ağaclar və bitkilər </t>
  </si>
  <si>
    <t xml:space="preserve">xarici hərəkərli mebel və elementlər </t>
  </si>
  <si>
    <t xml:space="preserve">xarici sabit mebel və elementlər </t>
  </si>
  <si>
    <t xml:space="preserve">xarici fəvvarə elementləri </t>
  </si>
  <si>
    <t xml:space="preserve">xarici oyun meydançaları və elementləri </t>
  </si>
  <si>
    <t>süni yer örtükləri</t>
  </si>
  <si>
    <t xml:space="preserve">xarici işıqlandırma elementləri (abadlaşdırma ərazisinə daxil) </t>
  </si>
  <si>
    <t xml:space="preserve">daxili nişanlar </t>
  </si>
  <si>
    <t xml:space="preserve">xarici nişanlar </t>
  </si>
  <si>
    <t xml:space="preserve">xarici yolların çəkilişi </t>
  </si>
  <si>
    <t>xarici elektrik işləri</t>
  </si>
  <si>
    <t>xarici mexanik işləri</t>
  </si>
  <si>
    <t xml:space="preserve">xarici elektrik təchizatı sistemi </t>
  </si>
  <si>
    <t xml:space="preserve">xarici işıqlandırma sistemi </t>
  </si>
  <si>
    <t>su təchizatı və kanalizasiya xətti</t>
  </si>
  <si>
    <t xml:space="preserve">yağış sularının kənarlaşdırılması sistemi </t>
  </si>
  <si>
    <t>xarici qaz təchizatı xəttləri</t>
  </si>
  <si>
    <t>hidrant sistemi</t>
  </si>
  <si>
    <t>hovuz işləri</t>
  </si>
  <si>
    <t xml:space="preserve">telekommunikasiya sistemləri </t>
  </si>
  <si>
    <t xml:space="preserve">açar təslim tikinti işləri </t>
  </si>
  <si>
    <t>təmir-bərpa və / yenidənqurma işləri</t>
  </si>
  <si>
    <t>xarici zəif axın</t>
  </si>
  <si>
    <t>2-ci səviyyə alt kateqoriya</t>
  </si>
  <si>
    <t>3-cü səviyyə alt kateqoriya</t>
  </si>
  <si>
    <t>1-ci səviyyə əsas kateqoriya</t>
  </si>
  <si>
    <t>çoxmərtəbəli yaşayış binaları (5 və daha çox)</t>
  </si>
  <si>
    <t xml:space="preserve">1-4 mərtəbəli yaşayış binaları </t>
  </si>
  <si>
    <t>1-4 mərtəbəli izibatı binalar</t>
  </si>
  <si>
    <t>otel</t>
  </si>
  <si>
    <t>restoran</t>
  </si>
  <si>
    <t>biznes mərkəzi</t>
  </si>
  <si>
    <t>ticarət mərkəzi / moll</t>
  </si>
  <si>
    <t>zavodlar / fabriklər</t>
  </si>
  <si>
    <t>elektrik təchizat stansiyaları</t>
  </si>
  <si>
    <t>tullatıların emalı məntəqələri</t>
  </si>
  <si>
    <t>aerasiya stansiyaları</t>
  </si>
  <si>
    <t>anbarlar</t>
  </si>
  <si>
    <t>limanlar</t>
  </si>
  <si>
    <t>körpü</t>
  </si>
  <si>
    <t>tunel</t>
  </si>
  <si>
    <t>kollektor</t>
  </si>
  <si>
    <t>dəmir yolu</t>
  </si>
  <si>
    <t>estakada</t>
  </si>
  <si>
    <t xml:space="preserve">su hövzələri   </t>
  </si>
  <si>
    <t>bəndlər</t>
  </si>
  <si>
    <t>səddlər</t>
  </si>
  <si>
    <t>istehkamlar</t>
  </si>
  <si>
    <t>kanallar</t>
  </si>
  <si>
    <t>parklar</t>
  </si>
  <si>
    <t>meydançalar</t>
  </si>
  <si>
    <t>fəvvarələr</t>
  </si>
  <si>
    <t>dəniz platforması</t>
  </si>
  <si>
    <t>dəniz estakadası</t>
  </si>
  <si>
    <t>Vəzifə / təcrübə</t>
  </si>
  <si>
    <t>Layihə rəhbəri</t>
  </si>
  <si>
    <t>Sahə rəisi</t>
  </si>
  <si>
    <t>Planlama mühəndisi</t>
  </si>
  <si>
    <t>İşçi layihələrin hazırlanması üzrə mühəndis</t>
  </si>
  <si>
    <t>KT/KN mühəndisi</t>
  </si>
  <si>
    <t>SƏTƏM üzrə mütəxəssis</t>
  </si>
  <si>
    <t>Tikinti nəzarətçisi</t>
  </si>
  <si>
    <t>Smetaçı</t>
  </si>
  <si>
    <t>Əsas işçi heyətinə görə verilən yekun bal</t>
  </si>
  <si>
    <t>Sütunların təyinatının açıqlanması</t>
  </si>
  <si>
    <t>Vəzifələrin təsviri</t>
  </si>
  <si>
    <t>Hər vəzifənin çəki payına görə verilən yekun bal</t>
  </si>
  <si>
    <t>Baş mühəndis</t>
  </si>
  <si>
    <t>Ümumi təcrübə hissəsində göstərilən hər müqavilə üzrə  təsdiqlənmiş ödəniş sənədləri</t>
  </si>
  <si>
    <t>2.2.1.</t>
  </si>
  <si>
    <t>2.2.2.</t>
  </si>
  <si>
    <t>2.2.3.</t>
  </si>
  <si>
    <t>2.2.4.</t>
  </si>
  <si>
    <t>2.2.5.</t>
  </si>
  <si>
    <t>2.2.6.</t>
  </si>
  <si>
    <t>Maksimum hansı məbləğə qədər sifarişləri icra etmək imkanındasınız? (AZN ilə)</t>
  </si>
  <si>
    <t>Rəhbər heyət</t>
  </si>
  <si>
    <t>Ad və soyad</t>
  </si>
  <si>
    <t>Əlaqə vasitəsi</t>
  </si>
  <si>
    <r>
      <t>FORMA 3</t>
    </r>
    <r>
      <rPr>
        <b/>
        <sz val="18"/>
        <color theme="1"/>
        <rFont val="Arial"/>
        <family val="2"/>
      </rPr>
      <t xml:space="preserve"> - Ümumi təcrübə (</t>
    </r>
    <r>
      <rPr>
        <b/>
        <sz val="18"/>
        <color rgb="FFC00000"/>
        <rFont val="Arial"/>
        <family val="2"/>
      </rPr>
      <t>son 5 il üzrə</t>
    </r>
    <r>
      <rPr>
        <b/>
        <sz val="18"/>
        <color theme="1"/>
        <rFont val="Arial"/>
        <family val="2"/>
      </rPr>
      <t xml:space="preserve">) 
</t>
    </r>
    <r>
      <rPr>
        <b/>
        <sz val="18"/>
        <color rgb="FFC00000"/>
        <rFont val="Arial"/>
        <family val="2"/>
      </rPr>
      <t>cədvəli doldurduğunuz zaman cədvəlin sonunda qeydlərə diqqət yetirin</t>
    </r>
  </si>
  <si>
    <t>Bəli</t>
  </si>
  <si>
    <t>Xeyr</t>
  </si>
  <si>
    <t>Təşkilatı struktur barədə</t>
  </si>
  <si>
    <t>MALİYYƏ MƏLUMATLARI və BANK REKVİZİTLƏRİ</t>
  </si>
  <si>
    <r>
      <t>FORMA 1</t>
    </r>
    <r>
      <rPr>
        <b/>
        <sz val="18"/>
        <color theme="1"/>
        <rFont val="Calibri"/>
        <family val="2"/>
        <charset val="204"/>
        <scheme val="minor"/>
      </rPr>
      <t xml:space="preserve"> – Təşkilati struktur</t>
    </r>
  </si>
  <si>
    <t>Tərcümeyi-halı təqdim olunan əməkdaşın adı və soyadı</t>
  </si>
  <si>
    <t>Sıra N-ə</t>
  </si>
  <si>
    <t>3</t>
  </si>
  <si>
    <t>4</t>
  </si>
  <si>
    <r>
      <rPr>
        <b/>
        <i/>
        <sz val="20"/>
        <color theme="1"/>
        <rFont val="Calibri"/>
        <family val="2"/>
        <charset val="204"/>
        <scheme val="minor"/>
      </rPr>
      <t>FORMA 2</t>
    </r>
    <r>
      <rPr>
        <b/>
        <sz val="20"/>
        <color theme="1"/>
        <rFont val="Calibri"/>
        <family val="2"/>
        <charset val="204"/>
        <scheme val="minor"/>
      </rPr>
      <t xml:space="preserve"> - ƏSAS İŞÇİ HEYƏTİ</t>
    </r>
  </si>
  <si>
    <t>beton işləri</t>
  </si>
  <si>
    <t>FORMA 2 - Əsas heyət barədə məlumatlar</t>
  </si>
  <si>
    <t>Əsas heyət üzrə tərcümeyi-hal sənədləri</t>
  </si>
  <si>
    <t>Təşkilatınızın hər hansı marka üzrə distributorluğu varmı?</t>
  </si>
  <si>
    <t>Əsas işçi heyətinə dair məlumatlar</t>
  </si>
  <si>
    <t>3.3.</t>
  </si>
  <si>
    <t>3.4.</t>
  </si>
  <si>
    <t>3.5.</t>
  </si>
  <si>
    <t>FORMA 4</t>
  </si>
  <si>
    <t>FORMA 5</t>
  </si>
  <si>
    <t>FORMA 2</t>
  </si>
  <si>
    <t>KEYFİYYƏT ÜZRƏ TƏLƏBLƏRİN TƏMİN OLUNMASI</t>
  </si>
  <si>
    <t>SƏTƏM ÜZRƏ TƏLƏBLƏRİN TƏMİN OLUNMASI</t>
  </si>
  <si>
    <t>TƏŞKİLAT BARƏDƏ MƏLUMAT</t>
  </si>
  <si>
    <t>Təqdim olunmuş sənəd üzrə hər bir bölmə aşağıdakı bal və meyarlara əsasən qiymətləndirilir:</t>
  </si>
  <si>
    <t>Cədvəli doldurarkən dəyərləndirmə qrafasında uyğun gələn xanaya "X" işarəsini daxil edin. Hər bir şirkət üçün bir sətrdə yalnız bir "X" işarəsini daxil edə bilərsiniz</t>
  </si>
  <si>
    <t>Sıra
N-si</t>
  </si>
  <si>
    <t>QEYDLƏR</t>
  </si>
  <si>
    <t>Yekun bal</t>
  </si>
  <si>
    <t>Tələblərin təsviri</t>
  </si>
  <si>
    <t>Qeydlər</t>
  </si>
  <si>
    <t>Hər vəzifə üzrə tələb olunan təcrübə müddəti</t>
  </si>
  <si>
    <t>Vəzifə meyarı üzrə təqdim olunan tərcümeyi-halda göstərilən müvafiq işçi heyətinin üzvü haqqında qiymətləndirmə ilə bağlı qeyd</t>
  </si>
  <si>
    <t>Təqdim olunan tərcümeyi-hala görə təcrübə müddəti (Təqdim olunan tərcümeyi-hala görə təcrübə tələb olunan vəzifəyə uyğun deyilsə müddət 0 (sıfır) olaraq qeyd olunur )</t>
  </si>
  <si>
    <r>
      <t xml:space="preserve">0 bal </t>
    </r>
    <r>
      <rPr>
        <i/>
        <sz val="11"/>
        <rFont val="Calibri"/>
        <family val="2"/>
        <charset val="204"/>
        <scheme val="minor"/>
      </rPr>
      <t xml:space="preserve">- </t>
    </r>
    <r>
      <rPr>
        <i/>
        <sz val="12"/>
        <rFont val="Calibri"/>
        <family val="2"/>
        <charset val="204"/>
        <scheme val="minor"/>
      </rPr>
      <t>qeyri-məqbul</t>
    </r>
  </si>
  <si>
    <r>
      <t xml:space="preserve">1 bal </t>
    </r>
    <r>
      <rPr>
        <i/>
        <sz val="12"/>
        <rFont val="Calibri"/>
        <family val="2"/>
        <charset val="204"/>
        <scheme val="minor"/>
      </rPr>
      <t>- məqbul</t>
    </r>
  </si>
  <si>
    <t>Referans məktubları (hər yekunlaşmış müqavilə üzrə referans məktubları təqdim olunmalıdır, müsbət olmayan və ya referansları təqdim olunmayan müqavilələr qiymətləndirmədən çıxarılır)</t>
  </si>
  <si>
    <t>Forma 2 / Forma 3 aktları (tikinti işləri üçün) (varsa)</t>
  </si>
  <si>
    <r>
      <rPr>
        <b/>
        <sz val="10"/>
        <color rgb="FFFF0000"/>
        <rFont val="Arial"/>
        <family val="2"/>
        <charset val="204"/>
      </rPr>
      <t>QEYD-1</t>
    </r>
    <r>
      <rPr>
        <b/>
        <sz val="10"/>
        <color theme="1"/>
        <rFont val="Arial"/>
        <family val="2"/>
        <charset val="204"/>
      </rPr>
      <t xml:space="preserve">: Bu bölmədə şirkət fəaliyyət göstərdiyi hər bir sahədə son 5 (beş) ildə gördüyü işlərin mümkün qədər hamısını qeyd etməlidir. 
</t>
    </r>
    <r>
      <rPr>
        <sz val="10"/>
        <color theme="1"/>
        <rFont val="Arial"/>
        <family val="2"/>
        <charset val="204"/>
      </rPr>
      <t xml:space="preserve">
</t>
    </r>
    <r>
      <rPr>
        <b/>
        <sz val="10"/>
        <color rgb="FFFF0000"/>
        <rFont val="Arial"/>
        <family val="2"/>
        <charset val="204"/>
      </rPr>
      <t>QEYD-2:</t>
    </r>
    <r>
      <rPr>
        <b/>
        <sz val="10"/>
        <color theme="1"/>
        <rFont val="Arial"/>
        <family val="2"/>
        <charset val="204"/>
      </rPr>
      <t xml:space="preserve"> Hər bir yekunlaşmış iş üzrə işlərin detallarını/əhatə dairəsini göstərən təsdiqlənmiş sənəd (sonuncu Forma 3 və s.), ödəniş sənədləri (ödənişlərin cəmi məbləği cədvəldə qeyd olunan müqavilə dəyəri ilə eyni olmalıdır, eyni olmadıqda ödənişlərin ümumi məbləği ilə əvəzlənəcək) və </t>
    </r>
    <r>
      <rPr>
        <b/>
        <u/>
        <sz val="10"/>
        <color theme="1"/>
        <rFont val="Arial"/>
        <family val="2"/>
        <charset val="204"/>
      </rPr>
      <t>yekun təhvil-təslim aktının</t>
    </r>
    <r>
      <rPr>
        <b/>
        <sz val="10"/>
        <color theme="1"/>
        <rFont val="Arial"/>
        <family val="2"/>
        <charset val="204"/>
      </rPr>
      <t xml:space="preserve"> nüsxəsi paketə daxil edilməlidir.</t>
    </r>
    <r>
      <rPr>
        <sz val="10"/>
        <color theme="1"/>
        <rFont val="Arial"/>
        <family val="2"/>
        <charset val="204"/>
      </rPr>
      <t xml:space="preserve">
</t>
    </r>
    <r>
      <rPr>
        <b/>
        <sz val="10"/>
        <color rgb="FFFF0000"/>
        <rFont val="Arial"/>
        <family val="2"/>
        <charset val="204"/>
      </rPr>
      <t>QEYD-3:</t>
    </r>
    <r>
      <rPr>
        <b/>
        <sz val="10"/>
        <rFont val="Arial"/>
        <family val="2"/>
        <charset val="204"/>
      </rPr>
      <t xml:space="preserve"> Hər yekunlaşmış müqavilə üzrə referans məktubları təqdim olunmalıdır. Referenslar müsbət olmazsa və ya təqdim olunmazsa həmin müqavilələr qiymətləndirmədən çıxarılacaq.</t>
    </r>
  </si>
  <si>
    <t>1.4.3.</t>
  </si>
  <si>
    <t>1.4.5.</t>
  </si>
  <si>
    <t>1.4.6.</t>
  </si>
  <si>
    <t>FORMA 4 - Keyfiyyət tələblərinin təminatı üzrə sənədlər</t>
  </si>
  <si>
    <t>FORMA 5 - SƏTƏM tələblərinin təminatı üzrə sənədlər</t>
  </si>
  <si>
    <t>4.1.8.1.</t>
  </si>
  <si>
    <t xml:space="preserve">FORMA 3 - Ümumi təcrübə (Doldurulmuş qaydada) </t>
  </si>
  <si>
    <t>4.1.9.1.</t>
  </si>
  <si>
    <t>4.1.9.2.</t>
  </si>
  <si>
    <t>4.1.9.3.</t>
  </si>
  <si>
    <t>4.1.9.4.</t>
  </si>
  <si>
    <t>4.1.11.</t>
  </si>
  <si>
    <t>Keyfiyyət tələblərinin təminatına dair məlumatlar</t>
  </si>
  <si>
    <t>SƏTƏM tələblərinin təminatına dair məlumatlar</t>
  </si>
  <si>
    <t>Şirkətinizin Sağlamlıq, Əməyin Təhlükəsizliyi və Ətraf Mühitin mühafizəsi üzrə qəbul edilmiş Proqramı mövcuddur? SƏTƏM İdarəetmə Sisteminin nüsxəsini təqdim edin.</t>
  </si>
  <si>
    <t>1</t>
  </si>
  <si>
    <t>2</t>
  </si>
  <si>
    <t>Əsas işçi heyəti daxilində vəzifələr arsında paylaşdırılan çəki payı (%-lə)</t>
  </si>
  <si>
    <t>Port Baku Towers, Neftçilər pr-ti 153,</t>
  </si>
  <si>
    <t>AZ1010, Bakı, Azərbaycan</t>
  </si>
  <si>
    <t>Tel .: (+994 12) 505 05 00</t>
  </si>
  <si>
    <t>Faks: (+994 12) 505 15 31</t>
  </si>
  <si>
    <t>Satınalmalar şöbəsi</t>
  </si>
  <si>
    <t xml:space="preserve">Səhifə: </t>
  </si>
  <si>
    <t>“PMD GROUP” LLC</t>
  </si>
  <si>
    <t xml:space="preserve"> </t>
  </si>
  <si>
    <t xml:space="preserve"> Form No. PMDG-FOR-PROC-005-1</t>
  </si>
  <si>
    <t>Nəşr tarixiI 20.11.2020</t>
  </si>
  <si>
    <t>İxtisas uyğunluğunun müəyyənləşdirilməsi üzrə anket forması</t>
  </si>
  <si>
    <t>Şirkətinizə açılan uyğunsuzluq hesabatları və onlara dair fəaliyyətlər izlənilir? İzləməni təsvir edən sənədi təqdim edin (son 1 il ərzində).</t>
  </si>
  <si>
    <t>Şirkətinizdə KEYFİYYƏT üzrə tədbiq edilmiş sistem mövcuddurmu? KEYFİYYƏT sistemini təsvir edən sənədin nüsxəsini təqdim edin.</t>
  </si>
  <si>
    <t>Şirkətiniz İSO 14001:2015 beynəlxalq standarta uyğunluq sertifikatına sahibdirmi? Varsa təqdim edin.</t>
  </si>
  <si>
    <t>Şirkətiniz İSO 45001:2018 beynəlxalq standarta uyğunluq sertifikatına sahibdirmi? Varsa təqdim edin.</t>
  </si>
  <si>
    <t>Yeni İşçilər üçün Təlimat Jurnalları/Yerinə yetiriləcək işlər siyahısını təqdim edin.</t>
  </si>
  <si>
    <t>Bu Anketin FORMA 2 bölməsində (ƏSAS İŞÇİ HEYƏTİ) qeyd olunan işçilər üçün Sağlamlıq, Əməyin Təhlükəsizliyi və Ətraf Mühitin mühafizəsi üzrə təlimin keçirildiyini sübut edən məlumatları təqdim edin.</t>
  </si>
  <si>
    <t>Sağlamlıq, Əməyin Təhlükəsizliyi və Ətraf Mühitin mühafizəsi üzrə Təlim Cədvəli/İzləmə sistemi nümunəsini təqdim edin.</t>
  </si>
  <si>
    <t>Potensial təhlükəli halların (Near Miss) araşdırması aparılıb və analoji halların hadisə ilə nəticələnməməsi üçün tədbirlər görülübmü? Son 1 il ərzində baş vermiş potensial təhlükəli hallar üzrə araşdırma hesabatlarından minimum 3 nümunə təqdim edin. Təqdim olunan nümunələrin sayı 3-dən az olduğu təqdirdə bu meyar üzrə göstəricilər qeyri-məqbul hesab edilir.</t>
  </si>
  <si>
    <t>Baş vermiş hadisələrin araşdırması aparılıb və analoji hadisənin təkrarlanmaması üçün tədbirlər görülübmü? Son 1 il ərzində baş vermiş hadisələr üzrə araşdırma hesabatlarından minimum 3 nümunə təqdim edin. Təqdim olunan nümunələrin sayı 3-dən az olduğu təqdirdə bu meyar üzrə göstəricilər qeyri-məqbul hesab edilir.</t>
  </si>
  <si>
    <t>Şirkətinizdə ən az 2 il iş təcrübəsinə və FHN Dağ Mədən Agentliyi tərəfindən sertifikata malik SƏTƏM mütəxəssisi varmı? Sertifikat və təcrübə sənədini təqdim edin. (Bir nəfər mütəxəssis barədə məlumatın tam şəkildə - diplom, sertifikat və iş yeri haqqında elektron hökümət portalından arayışın/əmək kitabçasının sürəti - təqdim olunması bu meyar üzrə göstəricilərin məqbul hesab edilməsinə kifayət edir)</t>
  </si>
  <si>
    <t>SƏTƏM üzrə Yoxlama Proqramını təqdim edin.</t>
  </si>
  <si>
    <t>Şirkətinizdə Fərdi Mühafizə Vasitələri üzrə yoxlamalar həyata keçirilir? Yoxlama müddətlərini qeyd etməklə nümunələri təqdim edin. Son bir il müddətinə təsqdüf edən bir nümunənin təqdim olunması kifayət edir. Təqdim olunan nümunə aşğıdakıları əks etdirməlidir: Düzəldici tədbirlər, Düzəldici tədbirlər üçün təyin edilmiş məsul şəxs(lər), Düzəldici tədbirlərin tamalanma vaxtı. Tələb olunan formata tam cavab verməyən nümunə qeyri-məqbul hesab edilir.</t>
  </si>
  <si>
    <t>Şirkətinizdə Alət və avadanlıqla üzrə yoxlamalar həyata keçirilir? Yoxlama müddətlərini qeyd etməklə nümunələri təqdim edin. Son bir il müddətinə təsqdüf edən bir nümunənin təqdim olunması kifayət edir. Təqdim olunan nümunə aşğıdakıları əks etdirməlidir: Düzəldici tədbirlər, Düzəldici tədbirlər üçün təyin edilmiş məsul şəxs(lər),  Düzəldici tədbirlərin tamalanma vaxtı. Tələb olunan formata tam cavab verməyən nümunə qeyri-məqbul hesab edilir.</t>
  </si>
  <si>
    <t>Şirkətinizdə Nəqliyyat vasitəsi üzrə yoxlamalar həyata keçirilir? Yoxlama müddətlərini qeyd etməklə nümunələri təqdim edin. Son bir il müddətinə təsqdüf edən bir nümunənin təqdim olunması kifayət edir. Təqdim olunan nümunələr aşğıdakıları əks etdirməlidir: Düzəldici tədbirlər, Düzəldici tədbirlər üçün təyin edilmiş məsul şəxs(lər),  Düzəldici tədbirlərin tamalanma vaxtı. Tələb olunan formata tam cavab verməyən nümunə qeyri-məqbul hesab edilir.</t>
  </si>
  <si>
    <t>Şirkətinizdə obyekt üzrə yoxlamalar həyata keçirilir? Yoxlama müddətlərini qeyd etməklə son bir il müddətinə təsqdüf edən bir nümunə təqdim edin. Təqdim olunan nümunə aşğıdakıları əks etdirməlidir: Düzəldici tədbirlər, Düzəldici tədbirlər üçün təyin edilmiş məsul şəxs(lər), Düzəldici tədbirlərin tamalanma vaxtı. Tələb olunan formata tam cavab verməyən nümunə qeyri-məqbul hesab edilir.</t>
  </si>
  <si>
    <t>Şirkətiniz tərəfindən açılan uyğunsuzluq hesabatları varmı? Uyğunsuzluq hesabatları və onlara dair fəaliyyətləri təsvir edən sənədi təqdim edin (son 1 il ərzində).</t>
  </si>
  <si>
    <t>Şirkətin İSO 9001:2015 sertifikatı mövcuddurmu? 
Sertifikatı və sistem üzrə son xarici audit tapıntılarını təsvir edən sənədin nüsxəsini təqdim edin.</t>
  </si>
  <si>
    <t>Şirkətinizdə ən az 2 il iş təcrübəsinə və müvafiq ixtisaslara malik Keyfiyyətin yoxlanılması üzrə mütəxəssislər varmı? Olduğu halda müvafiq diplom, sertifikat və təcrübə sənədləini təqdim edin. (Bir nəfər mütəxəssis barədə məlumatın tam şəkildə - diplom, sertifikat və iş yeri haqqında elektron hökümət portalından arayışın/əmək kitabçasının sürəti - təqdim olunması bu meyar üzrə göstəricilərin məqbul hesab edilməsinə kifayət edir)</t>
  </si>
  <si>
    <t>Şirkətin balansında olan ölçmə cihazları varmı? Ölçmə cihazlarının, alətlərin siyahısı və onların kalibrləmə haqqında məlumatı təqdim edin. (Təqdim olunmuş ölcmə cihazalrının kalibrləmə üzrə məlumatları natamam, cihazın birinin belə kalibrləmə müddəti bitmiş olduqda bu meyar üzrə göstəricilər qeyri-məqbul hesab edilir)</t>
  </si>
  <si>
    <t>Keyfiyyət üzrə mütəmadi iclaslar keçirilir? Keçirilmiş iclas protokolların ən azı 3 nümunəsini təqdim edin. (3 nümunədən az təqdim olunduğu halda bu meyar üzrə göstəricilər qeyri-məqbul hesab edilir)</t>
  </si>
  <si>
    <t>Şirkətin qəbul edilmiş Risklərin Qiymətləndirilməsi Proqramı mövcuddur?
Risklərin qiymətləndirilməsi nümunəsini təqdim edin (yüksək səviyyəli təhlükələrin qiymətləndirilməsi, sahə səviyyəsində təhlükələrin qiymətləndirilməsi və sahə üzrə Fövqəladə halların qarşısının alınması planları daxil olmaqla və bütün tətbiq olunan formaları daxil etməklə). Tələb olunan formata tam cavab verməyən nümunə qeyri-məqbul hesab edilir.</t>
  </si>
  <si>
    <t xml:space="preserve">Sağlamlıq, Əməyin Təhlükəsizliyi və Ətraf Mühitin mühafizəsi üzrə Şirkətinizin Kurs və Təlim Proqramlarının bir nüsxəsini təqdim edin. </t>
  </si>
  <si>
    <t>QEYD:</t>
  </si>
  <si>
    <t>Hazırkı iş yeri</t>
  </si>
  <si>
    <t>İş yeri/Layihə</t>
  </si>
  <si>
    <t>Vəzifə</t>
  </si>
  <si>
    <t>İş müddəti</t>
  </si>
  <si>
    <t xml:space="preserve">Bəyannamə </t>
  </si>
  <si>
    <t>Mən başa düşürəm ki, bu sənəddə məlumatların yanlış verilməsinə və ya gizlədilməsinə/verilməməsinə görə:</t>
  </si>
  <si>
    <r>
      <t>(a)</t>
    </r>
    <r>
      <rPr>
        <sz val="7"/>
        <color theme="1"/>
        <rFont val="Times New Roman"/>
        <family val="1"/>
        <charset val="204"/>
      </rPr>
      <t xml:space="preserve">   </t>
    </r>
    <r>
      <rPr>
        <sz val="12"/>
        <color theme="1"/>
        <rFont val="Times New Roman"/>
        <family val="1"/>
        <charset val="204"/>
      </rPr>
      <t>Tender müddətində nəzərə alınacaq;</t>
    </r>
  </si>
  <si>
    <r>
      <t>(b)</t>
    </r>
    <r>
      <rPr>
        <sz val="7"/>
        <color theme="1"/>
        <rFont val="Times New Roman"/>
        <family val="1"/>
        <charset val="204"/>
      </rPr>
      <t xml:space="preserve">   </t>
    </r>
    <r>
      <rPr>
        <sz val="12"/>
        <color theme="1"/>
        <rFont val="Times New Roman"/>
        <family val="1"/>
        <charset val="204"/>
      </rPr>
      <t>Tenderdən kənarlaşmağıma səbəb ola bilər;</t>
    </r>
  </si>
  <si>
    <r>
      <t>(c)</t>
    </r>
    <r>
      <rPr>
        <sz val="7"/>
        <color theme="1"/>
        <rFont val="Times New Roman"/>
        <family val="1"/>
        <charset val="204"/>
      </rPr>
      <t xml:space="preserve">   </t>
    </r>
    <r>
      <rPr>
        <sz val="12"/>
        <color theme="1"/>
        <rFont val="Times New Roman"/>
        <family val="1"/>
        <charset val="204"/>
      </rPr>
      <t>Müqavilədən kənarlaşmağıma səbəb ola bilər.</t>
    </r>
  </si>
  <si>
    <t>İmza: __________________________________________________________</t>
  </si>
  <si>
    <r>
      <t>QEYD:</t>
    </r>
    <r>
      <rPr>
        <i/>
        <sz val="12"/>
        <color theme="1"/>
        <rFont val="Times New Roman"/>
        <family val="1"/>
        <charset val="204"/>
      </rPr>
      <t xml:space="preserve"> Hər bir heyət üzvünün tərcümeyi-halı bəyannamə ilə birlikdə arxalı-önlü </t>
    </r>
    <r>
      <rPr>
        <i/>
        <sz val="11"/>
        <color theme="1"/>
        <rFont val="Times New Roman"/>
        <family val="1"/>
        <charset val="204"/>
      </rPr>
      <t>(Print on both sides)</t>
    </r>
    <r>
      <rPr>
        <i/>
        <sz val="12"/>
        <color theme="1"/>
        <rFont val="Times New Roman"/>
        <family val="1"/>
        <charset val="204"/>
      </rPr>
      <t xml:space="preserve"> 1 səhifədə çap olunmalıdır.</t>
    </r>
  </si>
  <si>
    <t>Bu cədvələ daxil edilən hər bir əməkdaşın Tərcümeyi-halı (bu anketin 2.F-2.1 bölməsində əlavə olunmuş formaya əsasən), əmək kitabçasının surəti və AZƏRBAYCAN RESPUBLİKASI ƏMƏK VƏ ƏHALİNİN SOSİAL MÜDAFİƏSİ NAZİRLİYİNİN Mərkəzləşdirilmiş Elektron İnformasiya Sistemindən endirilmiş İş yerinə dair qüvvədə olan arayışı təqdim olunmalıdır. Tələbə uyğun sənədləri təqdim olunmayan əməkdaş qiymətləndirməyə cəlb olunmur.</t>
  </si>
  <si>
    <t>Tərcümeyi-hal forması</t>
  </si>
  <si>
    <t>TƏMİR-TİKİNTİ İŞLƏRİNƏ DAİR 
İXTİSAS UYĞUNLUĞUNUN MÜƏYYƏNLƏŞDİRİLMƏSİ ÜZRƏ ANKET</t>
  </si>
  <si>
    <r>
      <t>Mən imza atmaqla təsdiqləyirəm ki, bu formada</t>
    </r>
    <r>
      <rPr>
        <b/>
        <sz val="12"/>
        <color theme="1"/>
        <rFont val="Times New Roman"/>
        <family val="1"/>
        <charset val="204"/>
      </rPr>
      <t xml:space="preserve"> </t>
    </r>
    <r>
      <rPr>
        <sz val="12"/>
        <color theme="1"/>
        <rFont val="Times New Roman"/>
        <family val="1"/>
        <charset val="204"/>
      </rPr>
      <t>verilən məlumatlar mənim təcrübəmi düzgün təsvir edir.</t>
    </r>
  </si>
  <si>
    <t xml:space="preserve">Şirkətinizdə müntəzəm olaraq fəaliyyət göstərən və tikitnti komandasından asılı olmayan KEYFİYYƏT üzrə heyət mövcudurmu? Mövcuddursa təşkilatı strukturda KEYFİYYƏT üzrə heyətin kimə və ya hansı struktur bölməsinə tabe olduğini qeyd edin. </t>
  </si>
  <si>
    <t>SƏTƏM üzrə mütəmadi iclaslar keçirilir? Keçirilmiş iclas protokolların ən azı 3 nümunəsini təqdim edin. (3 nümunədən az təqdim olunduğu halda bu meyar üzrə göstəricilər qeyri-məqbul hesab edilir)</t>
  </si>
  <si>
    <t xml:space="preserve">Şirkətinizdə müntəzəm olaraq fəaliyyət göstərən və tikitnti komandasından asılı olmayan SƏTƏM üzrə heyət mövcudurmu? Mövcuddursa təşkilatı strukturda SƏTƏM üzrə heyətin kimə və ya hansı struktur bölməsinə tabe olduğini qeyd edin. </t>
  </si>
  <si>
    <t>İşlərin icra edilmsi üçün müvafiq lisenziya(lar) (3.1.1.1.)</t>
  </si>
  <si>
    <t>4.1.13.</t>
  </si>
  <si>
    <t>Təqdim olunur</t>
  </si>
  <si>
    <t>Şirkətinizdə SƏNƏD DÖVRİYYƏSİ üzrə tədbiq edilmiş sistem mövcuddurmu? SƏNƏD DÖVRİYYƏSİ sistemini təsvir edən sənədin nüsxəsini təqdim edin.</t>
  </si>
  <si>
    <t>Keyfiyyətin yoxlanılması ilə bağlı müəyyən testlərin aparılması üçün Şirkətinizin müvafiq lisenziyaları varmı? Onları təqdim edin (qüvvədə olan müvafiq lisenziyanın təqdim edilməsi bu meyar üzrə göstəricilərin məqbul hesab edilməsinə kifayət edir)</t>
  </si>
  <si>
    <t>Təqdim olunan sənədin adını daxil edin (sənədlər paketində qeyd olunan adla eyni olmalı)</t>
  </si>
  <si>
    <t>Tarix: 17.04.2023</t>
  </si>
  <si>
    <t>Sənəd No: PMDG-VPQF-PROC-0270</t>
  </si>
  <si>
    <t>PROFEN MUHENDİSLİK SANAYİ VE ANONİM ŞİRKETİ</t>
  </si>
  <si>
    <t>PROFEN GROUP</t>
  </si>
  <si>
    <t>PROFEN MUHENDİSLİK SANAYİ VE ANONİM ŞİRKETİ AZERBAYCAN FİLİALİ</t>
  </si>
  <si>
    <t xml:space="preserve">PROFEN MUHENDİSLİK SANAYİ VE ANONİM ŞİRKETİ </t>
  </si>
  <si>
    <t>Nerimanov rayonu , X. Şuşinski küçesi , 955- ci mehelle , 21
  06/37-25</t>
  </si>
  <si>
    <t>www.profen.com</t>
  </si>
  <si>
    <t>Mehmet İlker Kayhan</t>
  </si>
  <si>
    <t>huseyin.dundar@profen.com</t>
  </si>
  <si>
    <t>ilker.kayhan@profen.com</t>
  </si>
  <si>
    <t>Direktor</t>
  </si>
  <si>
    <t>Kapitalbank</t>
  </si>
  <si>
    <t>AZ37NABZ01350100000000001944</t>
  </si>
  <si>
    <t>AZ96AIIB400350D9443320651112</t>
  </si>
  <si>
    <t>AIIBAZ2X</t>
  </si>
  <si>
    <t xml:space="preserve">Genel İnşaat, Tikinti -Quraştırma </t>
  </si>
  <si>
    <t>Alt yapi, Zemin, yol lahiyeleri</t>
  </si>
  <si>
    <t>Nano qizdiricilar ve Hava Temizleyici uniteler</t>
  </si>
  <si>
    <t>Önder Havuzlu</t>
  </si>
  <si>
    <t>CEO</t>
  </si>
  <si>
    <t>ohavuzlu@profen.com</t>
  </si>
  <si>
    <t>Metin Ergül</t>
  </si>
  <si>
    <t>CFO</t>
  </si>
  <si>
    <t>mergul@profen.com</t>
  </si>
  <si>
    <t>Engin Havuzlu</t>
  </si>
  <si>
    <t>Executive Board Member</t>
  </si>
  <si>
    <t>ehavuzlu@profen.com</t>
  </si>
  <si>
    <t>Yusuf Soydan</t>
  </si>
  <si>
    <t>CSO</t>
  </si>
  <si>
    <t>yusuf.soydan@profen.com</t>
  </si>
  <si>
    <t>İlgar Aliyev</t>
  </si>
  <si>
    <t>General Manager</t>
  </si>
  <si>
    <t>ilgar.aliyev@profen.com</t>
  </si>
  <si>
    <t>Cem Odaman</t>
  </si>
  <si>
    <t>CBDO</t>
  </si>
  <si>
    <t>codaman@profen.com</t>
  </si>
  <si>
    <t>Hakan Akova</t>
  </si>
  <si>
    <t>Production Director</t>
  </si>
  <si>
    <t>hakan.akova@profen.com</t>
  </si>
  <si>
    <t>Ozan Şahin</t>
  </si>
  <si>
    <t>HR Director</t>
  </si>
  <si>
    <t>ozan.sahin@profen.com</t>
  </si>
  <si>
    <t>Hakan Savaşan</t>
  </si>
  <si>
    <t>R&amp;D Director</t>
  </si>
  <si>
    <t>hakan.savasan@profen.com</t>
  </si>
  <si>
    <t>Erhan Alper Özdemir</t>
  </si>
  <si>
    <t>Finance Director</t>
  </si>
  <si>
    <t>erhanalper.ozdemir@profen.com</t>
  </si>
  <si>
    <r>
      <t>All staff (</t>
    </r>
    <r>
      <rPr>
        <b/>
        <sz val="16"/>
        <color rgb="FFC00000"/>
        <rFont val="Arial"/>
        <family val="2"/>
        <charset val="204"/>
      </rPr>
      <t>permanent staff only</t>
    </r>
    <r>
      <rPr>
        <b/>
        <sz val="16"/>
        <color theme="1"/>
        <rFont val="Arial"/>
        <family val="2"/>
      </rPr>
      <t>)</t>
    </r>
  </si>
  <si>
    <t xml:space="preserve">No. </t>
  </si>
  <si>
    <t xml:space="preserve">Category </t>
  </si>
  <si>
    <t xml:space="preserve">Number </t>
  </si>
  <si>
    <t xml:space="preserve">Management </t>
  </si>
  <si>
    <t xml:space="preserve">Technical (engineer etc.) </t>
  </si>
  <si>
    <t xml:space="preserve">Administrative </t>
  </si>
  <si>
    <t xml:space="preserve">Other </t>
  </si>
  <si>
    <t xml:space="preserve">TOTAL </t>
  </si>
  <si>
    <t>Əməkdaşın adı: Hüseyin Dundar</t>
  </si>
  <si>
    <t>Vəzifəsi: İçracı Direktor</t>
  </si>
  <si>
    <t>İşəgötürənin adı:Profen Muhendislik ve Sanayi Ticaret Şirketinin Azerbaycan Filiali</t>
  </si>
  <si>
    <r>
      <t>İşəgötürənin ünvanı:</t>
    </r>
    <r>
      <rPr>
        <sz val="9"/>
        <color theme="1"/>
        <rFont val="Times New Roman"/>
        <family val="1"/>
        <charset val="162"/>
      </rPr>
      <t>Nerimanov rayonu , X. Şuşinski küçesi , 955- ci mehelle , 21     06/37-25</t>
    </r>
  </si>
  <si>
    <r>
      <t>Telefon:</t>
    </r>
    <r>
      <rPr>
        <sz val="10"/>
        <color theme="1"/>
        <rFont val="Times New Roman"/>
        <family val="1"/>
        <charset val="162"/>
      </rPr>
      <t>0512309130</t>
    </r>
  </si>
  <si>
    <r>
      <t>E-poçt:</t>
    </r>
    <r>
      <rPr>
        <sz val="10"/>
        <color theme="1"/>
        <rFont val="Times New Roman"/>
        <family val="1"/>
        <charset val="162"/>
      </rPr>
      <t>ilker.kayhan@Profen.com</t>
    </r>
  </si>
  <si>
    <t>Vəzifəsi:Direktor</t>
  </si>
  <si>
    <r>
      <t>Hazırkı iş yerində çalışma müddəti:</t>
    </r>
    <r>
      <rPr>
        <sz val="12"/>
        <color theme="1"/>
        <rFont val="Times New Roman"/>
        <family val="1"/>
        <charset val="162"/>
      </rPr>
      <t>10 il</t>
    </r>
  </si>
  <si>
    <t>Profen Muhendislik ve Sanayi Ticaret Şirketinin Azerbaycan Filiali /Karabag Bolgesi Agdam seherinde Numune ev insaat projesi</t>
  </si>
  <si>
    <t>Icraci Direktor</t>
  </si>
  <si>
    <t>12.04.2022- den devam edir.</t>
  </si>
  <si>
    <t>Tarix: (gün ay il): _12.04.2022_____________________________________________</t>
  </si>
  <si>
    <t>Tarix: (gün ay il): _12.04.2022______________________________________________</t>
  </si>
  <si>
    <t>TÜRKSAT</t>
  </si>
  <si>
    <t>Uydu iletişim sistemi</t>
  </si>
  <si>
    <t>Zayıf akım.Elektrik ve Data center projesi açar teslimi</t>
  </si>
  <si>
    <t>ESTA INSAAT</t>
  </si>
  <si>
    <t>Genel MEP Isleri</t>
  </si>
  <si>
    <t>RAS YAPI</t>
  </si>
  <si>
    <t>Elektrik ve Mekanik Proje</t>
  </si>
  <si>
    <t>VERSUS DRAGOS/ RESIDENCE</t>
  </si>
  <si>
    <t>SINA 3 GAYRIMENKUL A.S</t>
  </si>
  <si>
    <t>SAPANCA 54 PREMIUM VILLLALAR INSAATI</t>
  </si>
  <si>
    <t>İnşaat ,MEP,Fıtout ve Acar teslimi proje inşaatı</t>
  </si>
  <si>
    <t xml:space="preserve">BOMONTI RESIDENCE/BY ROTANA OTEL VE SOSYAL TESISLER </t>
  </si>
  <si>
    <t>NIDA INSAAT</t>
  </si>
  <si>
    <t>PROFEN SAVUNMA SANAYI A.S</t>
  </si>
  <si>
    <t>PROFEN HAB FABRIKA VE DATA CENTER TEKNOLOJI KAMPUS    /  MEP</t>
  </si>
  <si>
    <t>TAHINCIOGLU INSAAT A.S</t>
  </si>
  <si>
    <t>NIDAPARK ISTINYE PREMIUM RESIDENCE /MEP</t>
  </si>
  <si>
    <t>PMD PROJECTS</t>
  </si>
  <si>
    <t>AGDAM NUMUNE EV   /Acar teslimi</t>
  </si>
  <si>
    <t>YEDI TEPE MARINA INSAAT A.S</t>
  </si>
  <si>
    <t>KIYI ISTANBUL MARINA PROJESI 1.FAZ INSAAT ,MEP</t>
  </si>
  <si>
    <t>IS DEVAM</t>
  </si>
  <si>
    <t>2.NIDAPARK ISTINYE PREMIUM RESIDENCE /MEP</t>
  </si>
  <si>
    <t>S.S ATASEHIR HUKUKCULAR KONUT YAPI KOOPERATIFI</t>
  </si>
  <si>
    <t>ATASEHIR PROJESI /24 KATLI 120 DAIRE RESIDENCE VE OFIS  /MEP</t>
  </si>
  <si>
    <t>ART MARINA GAYRIMENKUL A.S</t>
  </si>
  <si>
    <t xml:space="preserve">ISTANBUL BUYUK CEKMECE YAT LIMANI INSAATI 42000 M2 ACAR TESLIMI INSAAT PROJESI </t>
  </si>
  <si>
    <t>TURK HAVA YOLLARI</t>
  </si>
  <si>
    <t>Connectivity Products&amp;Services Agreement</t>
  </si>
  <si>
    <r>
      <t xml:space="preserve">Şirkətin adı   </t>
    </r>
    <r>
      <rPr>
        <b/>
        <i/>
        <sz val="10"/>
        <color theme="1"/>
        <rFont val="Times New Roman"/>
        <family val="1"/>
        <charset val="162"/>
      </rPr>
      <t xml:space="preserve">PROFEN MÜHENDİSLİK SANAYİ VE TİCARET ŞİRKETİNİN AZERBAYCAN RESPUBLİKASINDAKI FİLİALİ </t>
    </r>
    <r>
      <rPr>
        <b/>
        <i/>
        <sz val="12"/>
        <color theme="1"/>
        <rFont val="Times New Roman"/>
        <family val="1"/>
        <charset val="162"/>
      </rPr>
      <t xml:space="preserve">   </t>
    </r>
  </si>
  <si>
    <r>
      <t xml:space="preserve">Ad və soyad: </t>
    </r>
    <r>
      <rPr>
        <b/>
        <i/>
        <sz val="12"/>
        <color theme="1"/>
        <rFont val="Times New Roman"/>
        <family val="1"/>
        <charset val="162"/>
      </rPr>
      <t>Hüseyin DÜNDAR</t>
    </r>
  </si>
  <si>
    <r>
      <t xml:space="preserve">Vəzifəsi: </t>
    </r>
    <r>
      <rPr>
        <b/>
        <i/>
        <sz val="12"/>
        <color theme="1"/>
        <rFont val="Times New Roman"/>
        <family val="1"/>
        <charset val="162"/>
      </rPr>
      <t>İCRACI DIREKTOR</t>
    </r>
  </si>
  <si>
    <t xml:space="preserve">İmza </t>
  </si>
  <si>
    <t>Huseyin Dundar</t>
  </si>
  <si>
    <t>Cagla Group Elektrik AçŞ</t>
  </si>
  <si>
    <t>Azerbaycan koordinatörü</t>
  </si>
  <si>
    <t>2012 - 2018</t>
  </si>
  <si>
    <t>ILKIN-N MMC</t>
  </si>
  <si>
    <t>Business Development Director</t>
  </si>
  <si>
    <t>2015/ 2019</t>
  </si>
  <si>
    <t>Nezaret Idaresi Reisi/Müşavir</t>
  </si>
  <si>
    <t>2002 .2007</t>
  </si>
  <si>
    <t>2008 /2011</t>
  </si>
  <si>
    <t>AZERSUN HOLDING      /Azerbaycan Senaye Banki</t>
  </si>
  <si>
    <t xml:space="preserve"> Bireysel Bankacilik /Business Development Director</t>
  </si>
  <si>
    <r>
      <t xml:space="preserve">Əsas heyətdə yer alan şəxsin adı soyadı: </t>
    </r>
    <r>
      <rPr>
        <b/>
        <sz val="12"/>
        <color theme="1"/>
        <rFont val="Times New Roman"/>
        <family val="1"/>
        <charset val="162"/>
      </rPr>
      <t xml:space="preserve"> Huseyin Dundar</t>
    </r>
  </si>
  <si>
    <r>
      <t xml:space="preserve">Şirkətin səlahiyyətli nümayəndəsinin adı soyadı: </t>
    </r>
    <r>
      <rPr>
        <b/>
        <sz val="12"/>
        <color theme="1"/>
        <rFont val="Times New Roman"/>
        <family val="1"/>
        <charset val="162"/>
      </rPr>
      <t>Mehmet Ilker Kayhan</t>
    </r>
  </si>
  <si>
    <t>BARMEK ELEKTRIK A.S AZERBAYCAN</t>
  </si>
  <si>
    <t>AZERBAYCAN</t>
  </si>
  <si>
    <t>AZ1007,BAKI ŞƏHƏRİ NƏSİMİ RAYONU, ABBAS SƏHHƏT ev. 59 /62 m. 23</t>
  </si>
  <si>
    <t>Telefon degisim islemindedir</t>
  </si>
  <si>
    <t>55 236 65 69</t>
  </si>
  <si>
    <t>51 230 91 30</t>
  </si>
  <si>
    <t xml:space="preserve"> Hüseyin Dündar</t>
  </si>
  <si>
    <t>İşci Temsilcisi</t>
  </si>
  <si>
    <t>Profen Rısk Degerlendırme raporu</t>
  </si>
  <si>
    <t>HSE izleme hebatları</t>
  </si>
  <si>
    <t>Profen Grup</t>
  </si>
  <si>
    <t>ISO 9001-2015</t>
  </si>
  <si>
    <t>Kalıte Sertıfıkatı</t>
  </si>
  <si>
    <t>Rısk Degerlendırme Departmanı</t>
  </si>
  <si>
    <t>Rısk Degerlendırme ekıbı tutanakları</t>
  </si>
  <si>
    <t>Toplantı kayıtları</t>
  </si>
  <si>
    <t>Senet 1</t>
  </si>
  <si>
    <t>Rısk Degerlendırme Rapor ve Planlama</t>
  </si>
  <si>
    <t>Kaza Tutanak orneklerı</t>
  </si>
  <si>
    <t>Rapor orneklerı</t>
  </si>
  <si>
    <t>Egıtımlerın senetlerı</t>
  </si>
  <si>
    <t>Formlarda gosterılmıstır</t>
  </si>
  <si>
    <t xml:space="preserve">Senet </t>
  </si>
  <si>
    <t>Sertıfıka var</t>
  </si>
  <si>
    <t>YAPI İŞLERİNDE İŞ SAĞLIĞI VE GÜVENLİĞİ YÖNETMELİĞİ</t>
  </si>
  <si>
    <t>Iclas Tutanakları</t>
  </si>
  <si>
    <t>Denetleme raporları</t>
  </si>
  <si>
    <t>Denetleme raporu</t>
  </si>
  <si>
    <t>Tarix  02.06.2023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</si>
</sst>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92" x14ac:knownFonts="1">
    <font>
      <sz val="11"/>
      <color theme="1"/>
      <name val="Calibri"/>
      <family val="2"/>
      <scheme val="minor"/>
    </font>
    <font>
      <sz val="11"/>
      <color theme="1"/>
      <name val="Calibri"/>
      <family val="2"/>
      <charset val="186"/>
      <scheme val="minor"/>
    </font>
    <font>
      <sz val="10"/>
      <name val="Arial"/>
      <family val="2"/>
      <charset val="204"/>
    </font>
    <font>
      <sz val="12"/>
      <color theme="1"/>
      <name val="Times New Roman"/>
      <family val="1"/>
    </font>
    <font>
      <sz val="10"/>
      <color theme="1"/>
      <name val="Arial"/>
      <family val="2"/>
    </font>
    <font>
      <i/>
      <sz val="12"/>
      <color theme="1"/>
      <name val="Times New Roman"/>
      <family val="1"/>
    </font>
    <font>
      <b/>
      <sz val="7"/>
      <color theme="1"/>
      <name val="Times New Roman"/>
      <family val="1"/>
    </font>
    <font>
      <u/>
      <sz val="11"/>
      <color theme="10"/>
      <name val="Calibri"/>
      <family val="2"/>
      <scheme val="minor"/>
    </font>
    <font>
      <b/>
      <sz val="10"/>
      <color theme="1"/>
      <name val="Arial"/>
      <family val="2"/>
    </font>
    <font>
      <i/>
      <sz val="10"/>
      <color theme="1"/>
      <name val="Arial"/>
      <family val="2"/>
    </font>
    <font>
      <b/>
      <sz val="18"/>
      <color theme="1"/>
      <name val="Times New Roman"/>
      <family val="1"/>
    </font>
    <font>
      <b/>
      <sz val="9"/>
      <color indexed="81"/>
      <name val="Tahoma"/>
      <family val="2"/>
      <charset val="204"/>
    </font>
    <font>
      <sz val="10"/>
      <color theme="1"/>
      <name val="Arial"/>
      <family val="2"/>
      <charset val="204"/>
    </font>
    <font>
      <u/>
      <sz val="10"/>
      <color theme="10"/>
      <name val="Arial"/>
      <family val="2"/>
      <charset val="204"/>
    </font>
    <font>
      <b/>
      <sz val="10"/>
      <color theme="1"/>
      <name val="Arial"/>
      <family val="2"/>
      <charset val="204"/>
    </font>
    <font>
      <b/>
      <sz val="10"/>
      <color rgb="FFFF0000"/>
      <name val="Arial"/>
      <family val="2"/>
      <charset val="204"/>
    </font>
    <font>
      <b/>
      <sz val="11"/>
      <color theme="1"/>
      <name val="Calibri"/>
      <family val="2"/>
      <charset val="186"/>
      <scheme val="minor"/>
    </font>
    <font>
      <b/>
      <sz val="11"/>
      <color theme="1"/>
      <name val="Calibri"/>
      <family val="2"/>
      <charset val="204"/>
      <scheme val="minor"/>
    </font>
    <font>
      <b/>
      <sz val="9"/>
      <color indexed="10"/>
      <name val="Tahoma"/>
      <family val="2"/>
      <charset val="204"/>
    </font>
    <font>
      <b/>
      <sz val="9"/>
      <color indexed="60"/>
      <name val="Tahoma"/>
      <family val="2"/>
      <charset val="204"/>
    </font>
    <font>
      <sz val="10"/>
      <name val="Arial"/>
      <family val="2"/>
    </font>
    <font>
      <sz val="11"/>
      <color theme="1"/>
      <name val="Calibri"/>
      <family val="2"/>
      <charset val="204"/>
      <scheme val="minor"/>
    </font>
    <font>
      <sz val="11"/>
      <color rgb="FF7030A0"/>
      <name val="Calibri"/>
      <family val="2"/>
      <charset val="204"/>
      <scheme val="minor"/>
    </font>
    <font>
      <b/>
      <sz val="11"/>
      <color theme="0"/>
      <name val="Calibri"/>
      <family val="2"/>
      <scheme val="minor"/>
    </font>
    <font>
      <b/>
      <sz val="12"/>
      <color theme="1"/>
      <name val="Calibri"/>
      <family val="2"/>
      <charset val="204"/>
      <scheme val="minor"/>
    </font>
    <font>
      <b/>
      <sz val="16"/>
      <color theme="1"/>
      <name val="Calibri"/>
      <family val="2"/>
      <charset val="204"/>
      <scheme val="minor"/>
    </font>
    <font>
      <b/>
      <sz val="10"/>
      <name val="Arial"/>
      <family val="2"/>
      <charset val="204"/>
    </font>
    <font>
      <b/>
      <u/>
      <sz val="10"/>
      <color theme="1"/>
      <name val="Arial"/>
      <family val="2"/>
      <charset val="204"/>
    </font>
    <font>
      <b/>
      <sz val="20"/>
      <color theme="1"/>
      <name val="Calibri"/>
      <family val="2"/>
      <charset val="204"/>
      <scheme val="minor"/>
    </font>
    <font>
      <b/>
      <i/>
      <sz val="18"/>
      <color theme="1"/>
      <name val="Arial"/>
      <family val="2"/>
    </font>
    <font>
      <b/>
      <sz val="18"/>
      <color theme="1"/>
      <name val="Arial"/>
      <family val="2"/>
    </font>
    <font>
      <b/>
      <sz val="18"/>
      <color rgb="FFC00000"/>
      <name val="Arial"/>
      <family val="2"/>
    </font>
    <font>
      <b/>
      <sz val="18"/>
      <color theme="1"/>
      <name val="Calibri"/>
      <family val="2"/>
      <charset val="204"/>
      <scheme val="minor"/>
    </font>
    <font>
      <sz val="8"/>
      <color theme="1"/>
      <name val="Calibri"/>
      <family val="2"/>
      <charset val="204"/>
      <scheme val="minor"/>
    </font>
    <font>
      <sz val="11"/>
      <color rgb="FFFF0000"/>
      <name val="Calibri"/>
      <family val="2"/>
      <charset val="204"/>
      <scheme val="minor"/>
    </font>
    <font>
      <b/>
      <i/>
      <sz val="18"/>
      <color theme="1"/>
      <name val="Calibri"/>
      <family val="2"/>
      <charset val="204"/>
      <scheme val="minor"/>
    </font>
    <font>
      <sz val="10"/>
      <color theme="1"/>
      <name val="Calibri"/>
      <family val="2"/>
      <charset val="204"/>
      <scheme val="minor"/>
    </font>
    <font>
      <u/>
      <sz val="11"/>
      <color theme="10"/>
      <name val="Calibri"/>
      <family val="2"/>
      <charset val="204"/>
      <scheme val="minor"/>
    </font>
    <font>
      <b/>
      <sz val="10"/>
      <color theme="1"/>
      <name val="Calibri"/>
      <family val="2"/>
      <charset val="204"/>
      <scheme val="minor"/>
    </font>
    <font>
      <sz val="10"/>
      <name val="Calibri"/>
      <family val="2"/>
      <charset val="204"/>
      <scheme val="minor"/>
    </font>
    <font>
      <b/>
      <i/>
      <sz val="9"/>
      <color theme="1"/>
      <name val="Calibri"/>
      <family val="2"/>
      <charset val="204"/>
      <scheme val="minor"/>
    </font>
    <font>
      <sz val="12"/>
      <color theme="1"/>
      <name val="Calibri"/>
      <family val="2"/>
      <charset val="204"/>
      <scheme val="minor"/>
    </font>
    <font>
      <i/>
      <sz val="9"/>
      <color theme="1"/>
      <name val="Calibri"/>
      <family val="2"/>
      <charset val="204"/>
      <scheme val="minor"/>
    </font>
    <font>
      <i/>
      <sz val="10"/>
      <color theme="1"/>
      <name val="Calibri"/>
      <family val="2"/>
      <charset val="204"/>
      <scheme val="minor"/>
    </font>
    <font>
      <b/>
      <i/>
      <sz val="10"/>
      <color theme="1"/>
      <name val="Calibri"/>
      <family val="2"/>
      <charset val="204"/>
      <scheme val="minor"/>
    </font>
    <font>
      <sz val="12"/>
      <color rgb="FF215868"/>
      <name val="Calibri"/>
      <family val="2"/>
      <charset val="204"/>
      <scheme val="minor"/>
    </font>
    <font>
      <b/>
      <sz val="18"/>
      <color rgb="FF0D62AD"/>
      <name val="Calibri"/>
      <family val="2"/>
      <charset val="204"/>
      <scheme val="minor"/>
    </font>
    <font>
      <b/>
      <sz val="24"/>
      <color theme="1"/>
      <name val="Calibri"/>
      <family val="2"/>
      <charset val="204"/>
      <scheme val="minor"/>
    </font>
    <font>
      <b/>
      <i/>
      <sz val="14"/>
      <color theme="1"/>
      <name val="Calibri"/>
      <family val="2"/>
      <charset val="204"/>
      <scheme val="minor"/>
    </font>
    <font>
      <i/>
      <sz val="12"/>
      <color theme="1"/>
      <name val="Calibri"/>
      <family val="2"/>
      <charset val="204"/>
      <scheme val="minor"/>
    </font>
    <font>
      <b/>
      <i/>
      <sz val="12"/>
      <color theme="1"/>
      <name val="Calibri"/>
      <family val="2"/>
      <charset val="204"/>
      <scheme val="minor"/>
    </font>
    <font>
      <b/>
      <i/>
      <sz val="20"/>
      <color theme="1"/>
      <name val="Calibri"/>
      <family val="2"/>
      <charset val="204"/>
      <scheme val="minor"/>
    </font>
    <font>
      <b/>
      <sz val="14"/>
      <color theme="1"/>
      <name val="Calibri"/>
      <family val="2"/>
      <charset val="204"/>
      <scheme val="minor"/>
    </font>
    <font>
      <b/>
      <sz val="11"/>
      <color rgb="FFC00000"/>
      <name val="Calibri"/>
      <family val="2"/>
      <charset val="204"/>
      <scheme val="minor"/>
    </font>
    <font>
      <i/>
      <sz val="11"/>
      <name val="Calibri"/>
      <family val="2"/>
      <charset val="204"/>
      <scheme val="minor"/>
    </font>
    <font>
      <i/>
      <sz val="12"/>
      <name val="Calibri"/>
      <family val="2"/>
      <charset val="204"/>
      <scheme val="minor"/>
    </font>
    <font>
      <sz val="10"/>
      <color rgb="FF000000"/>
      <name val="Calibri"/>
      <family val="2"/>
      <charset val="204"/>
      <scheme val="minor"/>
    </font>
    <font>
      <sz val="15"/>
      <color theme="1"/>
      <name val="Times New Roman"/>
      <family val="1"/>
    </font>
    <font>
      <b/>
      <sz val="12"/>
      <color theme="1"/>
      <name val="Times New Roman"/>
      <family val="1"/>
    </font>
    <font>
      <sz val="10"/>
      <color theme="1"/>
      <name val="Times New Roman"/>
      <family val="1"/>
    </font>
    <font>
      <b/>
      <sz val="11"/>
      <name val="Times New Roman"/>
      <family val="1"/>
    </font>
    <font>
      <b/>
      <sz val="16"/>
      <name val="Times New Roman"/>
      <family val="1"/>
    </font>
    <font>
      <sz val="6"/>
      <color theme="1"/>
      <name val="Times New Roman"/>
      <family val="1"/>
    </font>
    <font>
      <b/>
      <sz val="11"/>
      <name val="Calibri"/>
      <family val="2"/>
      <charset val="204"/>
      <scheme val="minor"/>
    </font>
    <font>
      <b/>
      <sz val="14"/>
      <name val="Times New Roman"/>
      <family val="1"/>
      <charset val="204"/>
    </font>
    <font>
      <b/>
      <sz val="12"/>
      <color theme="1"/>
      <name val="Times New Roman"/>
      <family val="1"/>
      <charset val="204"/>
    </font>
    <font>
      <b/>
      <sz val="12"/>
      <color rgb="FF000000"/>
      <name val="Times New Roman"/>
      <family val="1"/>
      <charset val="204"/>
    </font>
    <font>
      <i/>
      <sz val="10"/>
      <color rgb="FF000000"/>
      <name val="Times New Roman"/>
      <family val="1"/>
      <charset val="204"/>
    </font>
    <font>
      <i/>
      <sz val="12"/>
      <color theme="1"/>
      <name val="Times New Roman"/>
      <family val="1"/>
      <charset val="204"/>
    </font>
    <font>
      <sz val="12"/>
      <color theme="1"/>
      <name val="Times New Roman"/>
      <family val="1"/>
      <charset val="204"/>
    </font>
    <font>
      <sz val="7"/>
      <color theme="1"/>
      <name val="Times New Roman"/>
      <family val="1"/>
      <charset val="204"/>
    </font>
    <font>
      <b/>
      <i/>
      <sz val="12"/>
      <color theme="1"/>
      <name val="Times New Roman"/>
      <family val="1"/>
      <charset val="204"/>
    </font>
    <font>
      <i/>
      <sz val="11"/>
      <color theme="1"/>
      <name val="Times New Roman"/>
      <family val="1"/>
      <charset val="204"/>
    </font>
    <font>
      <b/>
      <sz val="10"/>
      <color theme="1"/>
      <name val="Calibri"/>
      <family val="2"/>
      <charset val="162"/>
      <scheme val="minor"/>
    </font>
    <font>
      <i/>
      <sz val="9"/>
      <color theme="1"/>
      <name val="Calibri"/>
      <family val="2"/>
      <charset val="162"/>
      <scheme val="minor"/>
    </font>
    <font>
      <i/>
      <sz val="10"/>
      <color theme="1"/>
      <name val="Calibri"/>
      <family val="2"/>
      <charset val="162"/>
      <scheme val="minor"/>
    </font>
    <font>
      <b/>
      <sz val="16"/>
      <color theme="1"/>
      <name val="Arial"/>
      <family val="2"/>
    </font>
    <font>
      <b/>
      <sz val="16"/>
      <color rgb="FFC00000"/>
      <name val="Arial"/>
      <family val="2"/>
      <charset val="204"/>
    </font>
    <font>
      <sz val="11"/>
      <color theme="1"/>
      <name val="Arial"/>
      <family val="2"/>
    </font>
    <font>
      <b/>
      <sz val="12"/>
      <color theme="1"/>
      <name val="Arial"/>
      <family val="2"/>
    </font>
    <font>
      <b/>
      <sz val="9"/>
      <color theme="1"/>
      <name val="Times New Roman"/>
      <family val="1"/>
      <charset val="162"/>
    </font>
    <font>
      <sz val="9"/>
      <color theme="1"/>
      <name val="Times New Roman"/>
      <family val="1"/>
      <charset val="162"/>
    </font>
    <font>
      <sz val="10"/>
      <color theme="1"/>
      <name val="Times New Roman"/>
      <family val="1"/>
      <charset val="162"/>
    </font>
    <font>
      <sz val="12"/>
      <color theme="1"/>
      <name val="Times New Roman"/>
      <family val="1"/>
      <charset val="162"/>
    </font>
    <font>
      <sz val="8"/>
      <name val="Calibri"/>
      <family val="2"/>
      <scheme val="minor"/>
    </font>
    <font>
      <b/>
      <i/>
      <sz val="12"/>
      <color theme="1"/>
      <name val="Times New Roman"/>
      <family val="1"/>
      <charset val="162"/>
    </font>
    <font>
      <b/>
      <i/>
      <sz val="10"/>
      <color theme="1"/>
      <name val="Times New Roman"/>
      <family val="1"/>
      <charset val="162"/>
    </font>
    <font>
      <i/>
      <sz val="10"/>
      <color theme="1"/>
      <name val="Times New Roman"/>
      <family val="1"/>
      <charset val="204"/>
    </font>
    <font>
      <i/>
      <sz val="10"/>
      <color theme="1"/>
      <name val="Times New Roman"/>
      <family val="1"/>
      <charset val="162"/>
    </font>
    <font>
      <b/>
      <sz val="12"/>
      <color theme="1"/>
      <name val="Times New Roman"/>
      <family val="1"/>
      <charset val="162"/>
    </font>
    <font>
      <b/>
      <sz val="9"/>
      <color theme="1"/>
      <name val="Calibri"/>
      <family val="2"/>
      <charset val="162"/>
      <scheme val="minor"/>
    </font>
    <font>
      <b/>
      <sz val="9"/>
      <color rgb="FF000000"/>
      <name val="Times New Roman"/>
      <family val="1"/>
    </font>
  </fonts>
  <fills count="2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tint="0.39997558519241921"/>
        <bgColor indexed="64"/>
      </patternFill>
    </fill>
    <fill>
      <patternFill patternType="solid">
        <fgColor rgb="FFB8E08C"/>
        <bgColor indexed="64"/>
      </patternFill>
    </fill>
    <fill>
      <patternFill patternType="solid">
        <fgColor rgb="FFD0EBB3"/>
        <bgColor indexed="64"/>
      </patternFill>
    </fill>
    <fill>
      <patternFill patternType="solid">
        <fgColor rgb="FFE1F2CE"/>
        <bgColor indexed="64"/>
      </patternFill>
    </fill>
    <fill>
      <patternFill patternType="solid">
        <fgColor rgb="FFFFF3FF"/>
        <bgColor indexed="64"/>
      </patternFill>
    </fill>
    <fill>
      <patternFill patternType="solid">
        <fgColor rgb="FFFFFFE5"/>
        <bgColor indexed="64"/>
      </patternFill>
    </fill>
    <fill>
      <patternFill patternType="solid">
        <fgColor rgb="FFFFFFE1"/>
        <bgColor indexed="64"/>
      </patternFill>
    </fill>
    <fill>
      <patternFill patternType="solid">
        <fgColor theme="3" tint="0.59999389629810485"/>
        <bgColor indexed="64"/>
      </patternFill>
    </fill>
  </fills>
  <borders count="94">
    <border>
      <left/>
      <right/>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tted">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style="double">
        <color indexed="64"/>
      </top>
      <bottom style="double">
        <color indexed="64"/>
      </bottom>
      <diagonal/>
    </border>
    <border>
      <left style="dashed">
        <color auto="1"/>
      </left>
      <right style="dashed">
        <color auto="1"/>
      </right>
      <top style="dashed">
        <color auto="1"/>
      </top>
      <bottom style="dashed">
        <color auto="1"/>
      </bottom>
      <diagonal/>
    </border>
    <border>
      <left/>
      <right style="thin">
        <color indexed="64"/>
      </right>
      <top/>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style="thin">
        <color indexed="64"/>
      </left>
      <right/>
      <top/>
      <bottom/>
      <diagonal/>
    </border>
    <border>
      <left style="thick">
        <color rgb="FFFF0000"/>
      </left>
      <right style="thick">
        <color rgb="FFFF0000"/>
      </right>
      <top style="thick">
        <color rgb="FFFF0000"/>
      </top>
      <bottom style="thick">
        <color rgb="FFFF0000"/>
      </bottom>
      <diagonal/>
    </border>
    <border>
      <left style="thick">
        <color rgb="FF00B050"/>
      </left>
      <right style="thick">
        <color rgb="FF00B050"/>
      </right>
      <top style="thick">
        <color rgb="FF00B050"/>
      </top>
      <bottom style="thick">
        <color rgb="FF00B050"/>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4" tint="0.39997558519241921"/>
      </left>
      <right/>
      <top/>
      <bottom/>
      <diagonal/>
    </border>
    <border>
      <left/>
      <right style="thin">
        <color theme="4" tint="0.39997558519241921"/>
      </right>
      <top/>
      <bottom/>
      <diagonal/>
    </border>
    <border>
      <left/>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dashed">
        <color indexed="64"/>
      </bottom>
      <diagonal/>
    </border>
    <border>
      <left style="medium">
        <color indexed="64"/>
      </left>
      <right style="medium">
        <color indexed="64"/>
      </right>
      <top/>
      <bottom style="dashed">
        <color indexed="64"/>
      </bottom>
      <diagonal/>
    </border>
    <border>
      <left style="medium">
        <color indexed="64"/>
      </left>
      <right style="dashed">
        <color indexed="64"/>
      </right>
      <top style="dashed">
        <color indexed="64"/>
      </top>
      <bottom/>
      <diagonal/>
    </border>
    <border>
      <left style="dashed">
        <color indexed="64"/>
      </left>
      <right style="medium">
        <color indexed="64"/>
      </right>
      <top style="dashed">
        <color indexed="64"/>
      </top>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dashed">
        <color indexed="64"/>
      </right>
      <top style="medium">
        <color indexed="64"/>
      </top>
      <bottom/>
      <diagonal/>
    </border>
    <border>
      <left/>
      <right style="dashed">
        <color indexed="64"/>
      </right>
      <top/>
      <bottom style="dashed">
        <color indexed="64"/>
      </bottom>
      <diagonal/>
    </border>
    <border>
      <left/>
      <right style="dashed">
        <color indexed="64"/>
      </right>
      <top style="dashed">
        <color indexed="64"/>
      </top>
      <bottom/>
      <diagonal/>
    </border>
    <border>
      <left/>
      <right style="dashed">
        <color indexed="64"/>
      </right>
      <top/>
      <bottom style="medium">
        <color indexed="64"/>
      </bottom>
      <diagonal/>
    </border>
    <border>
      <left/>
      <right style="dashed">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ashed">
        <color auto="1"/>
      </left>
      <right/>
      <top/>
      <bottom/>
      <diagonal/>
    </border>
    <border>
      <left style="dashed">
        <color indexed="64"/>
      </left>
      <right/>
      <top style="medium">
        <color indexed="64"/>
      </top>
      <bottom style="dashed">
        <color indexed="64"/>
      </bottom>
      <diagonal/>
    </border>
    <border>
      <left/>
      <right style="dashed">
        <color indexed="64"/>
      </right>
      <top style="medium">
        <color indexed="64"/>
      </top>
      <bottom style="dashed">
        <color indexed="64"/>
      </bottom>
      <diagonal/>
    </border>
    <border>
      <left/>
      <right style="medium">
        <color indexed="64"/>
      </right>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s>
  <cellStyleXfs count="5">
    <xf numFmtId="0" fontId="0" fillId="0" borderId="0"/>
    <xf numFmtId="0" fontId="2" fillId="0" borderId="0"/>
    <xf numFmtId="0" fontId="7" fillId="0" borderId="0" applyNumberFormat="0" applyFill="0" applyBorder="0" applyAlignment="0" applyProtection="0"/>
    <xf numFmtId="0" fontId="20" fillId="0" borderId="0"/>
    <xf numFmtId="0" fontId="1" fillId="0" borderId="0"/>
  </cellStyleXfs>
  <cellXfs count="398">
    <xf numFmtId="0" fontId="0" fillId="0" borderId="0" xfId="0"/>
    <xf numFmtId="0" fontId="4" fillId="0" borderId="0" xfId="0" applyFont="1"/>
    <xf numFmtId="0" fontId="8" fillId="2"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8" fillId="2" borderId="16"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4" fillId="8" borderId="0" xfId="0" applyFont="1" applyFill="1"/>
    <xf numFmtId="14" fontId="4" fillId="0" borderId="0" xfId="0" applyNumberFormat="1" applyFont="1"/>
    <xf numFmtId="14" fontId="8" fillId="2" borderId="6" xfId="0" applyNumberFormat="1" applyFont="1" applyFill="1" applyBorder="1" applyAlignment="1">
      <alignment horizontal="center" vertical="center" wrapText="1"/>
    </xf>
    <xf numFmtId="4" fontId="16" fillId="3" borderId="15" xfId="0" applyNumberFormat="1" applyFont="1" applyFill="1" applyBorder="1" applyAlignment="1">
      <alignment horizontal="center" vertical="center" wrapText="1"/>
    </xf>
    <xf numFmtId="4" fontId="4" fillId="0" borderId="0" xfId="0" applyNumberFormat="1" applyFont="1"/>
    <xf numFmtId="0" fontId="4" fillId="0" borderId="0" xfId="0" applyFont="1" applyAlignment="1">
      <alignment wrapText="1"/>
    </xf>
    <xf numFmtId="9" fontId="4" fillId="0" borderId="0" xfId="0" applyNumberFormat="1" applyFont="1"/>
    <xf numFmtId="49" fontId="21" fillId="0" borderId="0" xfId="4" applyNumberFormat="1" applyFont="1" applyAlignment="1">
      <alignment horizontal="left" vertical="center" readingOrder="1"/>
    </xf>
    <xf numFmtId="49" fontId="22" fillId="0" borderId="0" xfId="4" applyNumberFormat="1" applyFont="1" applyAlignment="1">
      <alignment horizontal="left" vertical="center" readingOrder="1"/>
    </xf>
    <xf numFmtId="49" fontId="21" fillId="0" borderId="0" xfId="4" applyNumberFormat="1" applyFont="1" applyAlignment="1">
      <alignment horizontal="center" vertical="center" readingOrder="1"/>
    </xf>
    <xf numFmtId="0" fontId="0" fillId="0" borderId="0" xfId="0" applyAlignment="1">
      <alignment horizontal="center"/>
    </xf>
    <xf numFmtId="49" fontId="21" fillId="11" borderId="25" xfId="4" applyNumberFormat="1" applyFont="1" applyFill="1" applyBorder="1" applyAlignment="1">
      <alignment horizontal="left" vertical="center" readingOrder="1"/>
    </xf>
    <xf numFmtId="49" fontId="21" fillId="0" borderId="25" xfId="4" applyNumberFormat="1" applyFont="1" applyBorder="1" applyAlignment="1">
      <alignment horizontal="left" vertical="center" readingOrder="1"/>
    </xf>
    <xf numFmtId="0" fontId="23" fillId="10" borderId="0" xfId="0" applyFont="1" applyFill="1"/>
    <xf numFmtId="49" fontId="21" fillId="0" borderId="26" xfId="4" applyNumberFormat="1" applyFont="1" applyBorder="1" applyAlignment="1">
      <alignment horizontal="left" vertical="center" readingOrder="1"/>
    </xf>
    <xf numFmtId="49" fontId="21" fillId="0" borderId="0" xfId="4" applyNumberFormat="1" applyFont="1" applyAlignment="1">
      <alignment horizontal="center" readingOrder="1"/>
    </xf>
    <xf numFmtId="49" fontId="21" fillId="0" borderId="30" xfId="4" applyNumberFormat="1" applyFont="1" applyBorder="1" applyAlignment="1">
      <alignment horizontal="center" readingOrder="1"/>
    </xf>
    <xf numFmtId="0" fontId="0" fillId="11" borderId="27" xfId="0" applyFill="1" applyBorder="1"/>
    <xf numFmtId="0" fontId="0" fillId="0" borderId="27" xfId="0" applyBorder="1"/>
    <xf numFmtId="0" fontId="23" fillId="10" borderId="28" xfId="0" applyFont="1" applyFill="1" applyBorder="1"/>
    <xf numFmtId="0" fontId="0" fillId="11" borderId="28" xfId="0" applyFill="1" applyBorder="1"/>
    <xf numFmtId="0" fontId="0" fillId="0" borderId="28" xfId="0" applyBorder="1"/>
    <xf numFmtId="49" fontId="21" fillId="0" borderId="29" xfId="4" applyNumberFormat="1" applyFont="1" applyBorder="1" applyAlignment="1">
      <alignment horizontal="left" vertical="center" readingOrder="1"/>
    </xf>
    <xf numFmtId="49" fontId="21" fillId="0" borderId="30" xfId="4" applyNumberFormat="1" applyFont="1" applyBorder="1" applyAlignment="1">
      <alignment horizontal="left" vertical="center" readingOrder="1"/>
    </xf>
    <xf numFmtId="0" fontId="0" fillId="0" borderId="0" xfId="0" applyAlignment="1">
      <alignment horizontal="left"/>
    </xf>
    <xf numFmtId="0" fontId="9" fillId="14" borderId="2" xfId="0" applyFont="1" applyFill="1" applyBorder="1" applyAlignment="1">
      <alignment horizontal="left" vertical="center" wrapText="1"/>
    </xf>
    <xf numFmtId="0" fontId="4" fillId="14" borderId="3" xfId="0" applyFont="1" applyFill="1" applyBorder="1" applyAlignment="1">
      <alignment horizontal="left" vertical="center" wrapText="1"/>
    </xf>
    <xf numFmtId="0" fontId="9" fillId="15" borderId="2" xfId="0" applyFont="1" applyFill="1" applyBorder="1" applyAlignment="1">
      <alignment horizontal="left" vertical="center" wrapText="1"/>
    </xf>
    <xf numFmtId="0" fontId="9" fillId="16" borderId="2"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0" fillId="13" borderId="0" xfId="0" applyFill="1"/>
    <xf numFmtId="49" fontId="17" fillId="0" borderId="42" xfId="0" applyNumberFormat="1" applyFont="1" applyBorder="1" applyAlignment="1">
      <alignment horizontal="center" vertical="center" wrapText="1"/>
    </xf>
    <xf numFmtId="49" fontId="17" fillId="0" borderId="43" xfId="0" applyNumberFormat="1" applyFont="1" applyBorder="1" applyAlignment="1">
      <alignment horizontal="center" vertical="center" wrapText="1"/>
    </xf>
    <xf numFmtId="0" fontId="17" fillId="8" borderId="31" xfId="0" applyFont="1" applyFill="1" applyBorder="1" applyAlignment="1">
      <alignment horizontal="center" vertical="center" wrapText="1"/>
    </xf>
    <xf numFmtId="2" fontId="24" fillId="12" borderId="69" xfId="0" applyNumberFormat="1" applyFont="1" applyFill="1" applyBorder="1" applyAlignment="1">
      <alignment vertical="center" wrapText="1"/>
    </xf>
    <xf numFmtId="0" fontId="7" fillId="3" borderId="3" xfId="2" applyFill="1" applyBorder="1" applyAlignment="1">
      <alignment horizontal="left" vertical="center" wrapText="1"/>
    </xf>
    <xf numFmtId="0" fontId="21" fillId="0" borderId="0" xfId="0" applyFont="1"/>
    <xf numFmtId="0" fontId="21" fillId="0" borderId="0" xfId="0" applyFont="1" applyAlignment="1">
      <alignment vertical="center" wrapText="1"/>
    </xf>
    <xf numFmtId="0" fontId="21" fillId="8" borderId="67" xfId="0" applyFont="1" applyFill="1" applyBorder="1" applyAlignment="1">
      <alignment vertical="center" wrapText="1"/>
    </xf>
    <xf numFmtId="0" fontId="21" fillId="8" borderId="68" xfId="0" applyFont="1" applyFill="1" applyBorder="1" applyAlignment="1">
      <alignment vertical="center" wrapText="1"/>
    </xf>
    <xf numFmtId="2" fontId="34" fillId="8" borderId="69" xfId="0" applyNumberFormat="1" applyFont="1" applyFill="1" applyBorder="1" applyAlignment="1">
      <alignment horizontal="center" vertical="center" wrapText="1"/>
    </xf>
    <xf numFmtId="0" fontId="24" fillId="2" borderId="5"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7" fillId="0" borderId="0" xfId="2" applyFont="1" applyAlignment="1">
      <alignment horizontal="left" vertical="center"/>
    </xf>
    <xf numFmtId="0" fontId="37" fillId="3" borderId="3" xfId="2" applyFont="1" applyFill="1" applyBorder="1" applyAlignment="1">
      <alignment horizontal="left" vertical="center" wrapText="1"/>
    </xf>
    <xf numFmtId="0" fontId="37" fillId="3" borderId="2" xfId="2" applyFont="1" applyFill="1" applyBorder="1" applyAlignment="1">
      <alignment horizontal="left" vertical="center" wrapText="1"/>
    </xf>
    <xf numFmtId="0" fontId="38" fillId="0" borderId="0" xfId="0" applyFont="1" applyAlignment="1">
      <alignment horizontal="center"/>
    </xf>
    <xf numFmtId="0" fontId="39" fillId="5" borderId="0" xfId="0" applyFont="1" applyFill="1" applyAlignment="1">
      <alignment horizontal="left" vertical="top" wrapText="1"/>
    </xf>
    <xf numFmtId="0" fontId="36" fillId="5" borderId="0" xfId="0" applyFont="1" applyFill="1" applyAlignment="1">
      <alignment horizontal="center" vertical="center" wrapText="1"/>
    </xf>
    <xf numFmtId="0" fontId="36" fillId="0" borderId="0" xfId="0" applyFont="1" applyAlignment="1">
      <alignment horizontal="center" vertical="center" wrapText="1"/>
    </xf>
    <xf numFmtId="0" fontId="36" fillId="0" borderId="0" xfId="0" applyFont="1"/>
    <xf numFmtId="0" fontId="24" fillId="0" borderId="0" xfId="0" applyFont="1" applyAlignment="1">
      <alignment horizontal="center" vertical="center"/>
    </xf>
    <xf numFmtId="0" fontId="24" fillId="4" borderId="5" xfId="0" applyFont="1" applyFill="1" applyBorder="1" applyAlignment="1">
      <alignment horizontal="left" vertical="center"/>
    </xf>
    <xf numFmtId="0" fontId="24" fillId="4" borderId="8" xfId="0" applyFont="1" applyFill="1" applyBorder="1" applyAlignment="1">
      <alignment horizontal="center" vertical="center" wrapText="1"/>
    </xf>
    <xf numFmtId="0" fontId="24" fillId="4" borderId="4" xfId="0" applyFont="1" applyFill="1" applyBorder="1" applyAlignment="1">
      <alignment vertical="center" wrapText="1"/>
    </xf>
    <xf numFmtId="0" fontId="40" fillId="4" borderId="0" xfId="0" applyFont="1" applyFill="1" applyAlignment="1">
      <alignment horizontal="left" vertical="center"/>
    </xf>
    <xf numFmtId="0" fontId="41" fillId="4" borderId="0" xfId="0" applyFont="1" applyFill="1"/>
    <xf numFmtId="0" fontId="41" fillId="0" borderId="0" xfId="0" applyFont="1"/>
    <xf numFmtId="0" fontId="17" fillId="0" borderId="0" xfId="0" applyFont="1" applyAlignment="1">
      <alignment horizontal="center" vertical="center"/>
    </xf>
    <xf numFmtId="0" fontId="21" fillId="3" borderId="2" xfId="0" applyFont="1" applyFill="1" applyBorder="1" applyAlignment="1">
      <alignment horizontal="left" vertical="center"/>
    </xf>
    <xf numFmtId="0" fontId="21" fillId="3" borderId="1" xfId="0" applyFont="1" applyFill="1" applyBorder="1" applyAlignment="1">
      <alignment vertical="center" wrapText="1"/>
    </xf>
    <xf numFmtId="0" fontId="21" fillId="3" borderId="9" xfId="0" applyFont="1" applyFill="1" applyBorder="1" applyAlignment="1">
      <alignment vertical="center" wrapText="1"/>
    </xf>
    <xf numFmtId="0" fontId="42" fillId="3" borderId="0" xfId="0" applyFont="1" applyFill="1" applyAlignment="1">
      <alignment horizontal="left" vertical="center"/>
    </xf>
    <xf numFmtId="0" fontId="21" fillId="3" borderId="0" xfId="0" applyFont="1" applyFill="1"/>
    <xf numFmtId="0" fontId="38" fillId="0" borderId="0" xfId="0" applyFont="1" applyAlignment="1">
      <alignment horizontal="center" vertical="center"/>
    </xf>
    <xf numFmtId="0" fontId="36" fillId="0" borderId="3" xfId="0" applyFont="1" applyBorder="1" applyAlignment="1">
      <alignment horizontal="left" vertical="center"/>
    </xf>
    <xf numFmtId="0" fontId="43" fillId="6" borderId="3" xfId="0" applyFont="1" applyFill="1" applyBorder="1" applyAlignment="1">
      <alignment horizontal="right" vertical="center" wrapText="1"/>
    </xf>
    <xf numFmtId="0" fontId="38" fillId="0" borderId="3" xfId="0" applyFont="1" applyBorder="1" applyAlignment="1">
      <alignment horizontal="left" vertical="center" wrapText="1"/>
    </xf>
    <xf numFmtId="0" fontId="42" fillId="0" borderId="0" xfId="0" applyFont="1" applyAlignment="1">
      <alignment horizontal="left" vertical="center"/>
    </xf>
    <xf numFmtId="14" fontId="38" fillId="0" borderId="3" xfId="0" applyNumberFormat="1" applyFont="1" applyBorder="1" applyAlignment="1">
      <alignment horizontal="left" vertical="center" wrapText="1"/>
    </xf>
    <xf numFmtId="14" fontId="42" fillId="0" borderId="0" xfId="0" applyNumberFormat="1" applyFont="1" applyAlignment="1">
      <alignment horizontal="left" vertical="center"/>
    </xf>
    <xf numFmtId="0" fontId="43" fillId="0" borderId="3" xfId="0" applyFont="1" applyBorder="1" applyAlignment="1">
      <alignment horizontal="right" vertical="center" wrapText="1"/>
    </xf>
    <xf numFmtId="0" fontId="36" fillId="0" borderId="20" xfId="0" applyFont="1" applyBorder="1" applyAlignment="1">
      <alignment horizontal="left" vertical="center" wrapText="1"/>
    </xf>
    <xf numFmtId="0" fontId="43" fillId="9" borderId="21" xfId="0" applyFont="1" applyFill="1" applyBorder="1" applyAlignment="1">
      <alignment horizontal="right" vertical="center" wrapText="1"/>
    </xf>
    <xf numFmtId="0" fontId="21" fillId="3" borderId="3" xfId="0" applyFont="1" applyFill="1" applyBorder="1" applyAlignment="1">
      <alignment horizontal="left" vertical="center"/>
    </xf>
    <xf numFmtId="0" fontId="21" fillId="3" borderId="10" xfId="0" applyFont="1" applyFill="1" applyBorder="1" applyAlignment="1">
      <alignment vertical="center" wrapText="1"/>
    </xf>
    <xf numFmtId="0" fontId="21" fillId="3" borderId="11" xfId="0" applyFont="1" applyFill="1" applyBorder="1" applyAlignment="1">
      <alignment vertical="center" wrapText="1"/>
    </xf>
    <xf numFmtId="0" fontId="36" fillId="0" borderId="3" xfId="0" applyFont="1" applyBorder="1" applyAlignment="1">
      <alignment horizontal="left" vertical="center" wrapText="1"/>
    </xf>
    <xf numFmtId="0" fontId="36" fillId="0" borderId="10" xfId="0" applyFont="1" applyBorder="1" applyAlignment="1">
      <alignment vertical="center"/>
    </xf>
    <xf numFmtId="0" fontId="36" fillId="0" borderId="11" xfId="0" applyFont="1" applyBorder="1" applyAlignment="1">
      <alignment vertical="center" wrapText="1"/>
    </xf>
    <xf numFmtId="0" fontId="44" fillId="0" borderId="0" xfId="0" applyFont="1" applyAlignment="1">
      <alignment horizontal="center" vertical="center"/>
    </xf>
    <xf numFmtId="0" fontId="43" fillId="0" borderId="3" xfId="0" applyFont="1" applyBorder="1" applyAlignment="1">
      <alignment horizontal="left" vertical="center"/>
    </xf>
    <xf numFmtId="0" fontId="43" fillId="0" borderId="10" xfId="0" applyFont="1" applyBorder="1" applyAlignment="1">
      <alignment horizontal="center" vertical="center"/>
    </xf>
    <xf numFmtId="0" fontId="43" fillId="0" borderId="11" xfId="0" applyFont="1" applyBorder="1" applyAlignment="1">
      <alignment horizontal="right" vertical="center" wrapText="1"/>
    </xf>
    <xf numFmtId="0" fontId="43" fillId="0" borderId="0" xfId="0" applyFont="1"/>
    <xf numFmtId="0" fontId="43" fillId="0" borderId="11" xfId="0" applyFont="1" applyBorder="1" applyAlignment="1">
      <alignment horizontal="center" vertical="center"/>
    </xf>
    <xf numFmtId="0" fontId="21" fillId="3" borderId="3" xfId="0" applyFont="1" applyFill="1" applyBorder="1" applyAlignment="1">
      <alignment horizontal="left" vertical="center" wrapText="1"/>
    </xf>
    <xf numFmtId="0" fontId="43" fillId="0" borderId="3" xfId="0" applyFont="1" applyBorder="1" applyAlignment="1">
      <alignment horizontal="left" vertical="center" wrapText="1"/>
    </xf>
    <xf numFmtId="4" fontId="36" fillId="0" borderId="3" xfId="0" applyNumberFormat="1" applyFont="1" applyBorder="1" applyAlignment="1">
      <alignment horizontal="left" vertical="center" wrapText="1"/>
    </xf>
    <xf numFmtId="4" fontId="42" fillId="0" borderId="0" xfId="0" applyNumberFormat="1" applyFont="1" applyAlignment="1">
      <alignment horizontal="left" vertical="center"/>
    </xf>
    <xf numFmtId="0" fontId="43" fillId="0" borderId="7" xfId="0" applyFont="1" applyBorder="1" applyAlignment="1">
      <alignment horizontal="left" vertical="center" wrapText="1"/>
    </xf>
    <xf numFmtId="14" fontId="36" fillId="0" borderId="7" xfId="0" applyNumberFormat="1" applyFont="1" applyBorder="1" applyAlignment="1">
      <alignment horizontal="left" vertical="center" wrapText="1"/>
    </xf>
    <xf numFmtId="0" fontId="43" fillId="0" borderId="2" xfId="0" applyFont="1" applyBorder="1" applyAlignment="1">
      <alignment horizontal="left" vertical="center" wrapText="1"/>
    </xf>
    <xf numFmtId="14" fontId="36" fillId="0" borderId="3" xfId="0" applyNumberFormat="1" applyFont="1" applyBorder="1" applyAlignment="1">
      <alignment horizontal="left" vertical="center" wrapText="1"/>
    </xf>
    <xf numFmtId="0" fontId="24" fillId="4" borderId="4" xfId="0" applyFont="1" applyFill="1" applyBorder="1" applyAlignment="1">
      <alignment horizontal="center" vertical="center" wrapText="1"/>
    </xf>
    <xf numFmtId="0" fontId="42" fillId="4" borderId="0" xfId="0" applyFont="1" applyFill="1" applyAlignment="1">
      <alignment horizontal="center" vertical="center"/>
    </xf>
    <xf numFmtId="0" fontId="21" fillId="3" borderId="2" xfId="0" applyFont="1" applyFill="1" applyBorder="1" applyAlignment="1">
      <alignment horizontal="left" vertical="center" wrapText="1"/>
    </xf>
    <xf numFmtId="0" fontId="36" fillId="0" borderId="11" xfId="0" applyFont="1" applyBorder="1" applyAlignment="1">
      <alignment vertical="center"/>
    </xf>
    <xf numFmtId="0" fontId="21" fillId="3" borderId="10"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43" fillId="0" borderId="7" xfId="0" applyFont="1" applyBorder="1" applyAlignment="1">
      <alignment horizontal="right" vertical="center" wrapText="1"/>
    </xf>
    <xf numFmtId="0" fontId="36" fillId="0" borderId="7" xfId="0" applyFont="1" applyBorder="1" applyAlignment="1">
      <alignment horizontal="left" vertical="center" wrapText="1"/>
    </xf>
    <xf numFmtId="0" fontId="43" fillId="6" borderId="10" xfId="0" applyFont="1" applyFill="1" applyBorder="1" applyAlignment="1">
      <alignment horizontal="right" vertical="center" wrapText="1"/>
    </xf>
    <xf numFmtId="0" fontId="36" fillId="0" borderId="7" xfId="0" applyFont="1" applyBorder="1" applyAlignment="1">
      <alignment horizontal="left" vertical="center"/>
    </xf>
    <xf numFmtId="0" fontId="43" fillId="0" borderId="3" xfId="0" applyFont="1" applyBorder="1" applyAlignment="1">
      <alignment vertical="center" wrapText="1"/>
    </xf>
    <xf numFmtId="14" fontId="36" fillId="0" borderId="3" xfId="0" applyNumberFormat="1" applyFont="1" applyBorder="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24" fillId="0" borderId="0" xfId="0" applyFont="1" applyAlignment="1">
      <alignment horizontal="left" vertical="center"/>
    </xf>
    <xf numFmtId="0" fontId="45" fillId="0" borderId="0" xfId="0" applyFont="1" applyAlignment="1">
      <alignment horizontal="justify" vertical="center"/>
    </xf>
    <xf numFmtId="0" fontId="41" fillId="0" borderId="0" xfId="0" applyFont="1" applyAlignment="1">
      <alignment horizontal="center" vertical="center"/>
    </xf>
    <xf numFmtId="0" fontId="24" fillId="0" borderId="0" xfId="0" applyFont="1" applyAlignment="1">
      <alignment horizontal="justify" vertical="center"/>
    </xf>
    <xf numFmtId="0" fontId="48" fillId="0" borderId="12" xfId="0" applyFont="1" applyBorder="1" applyAlignment="1">
      <alignment horizontal="right" vertical="center" wrapText="1"/>
    </xf>
    <xf numFmtId="0" fontId="50" fillId="0" borderId="0" xfId="0" applyFont="1" applyAlignment="1">
      <alignment horizontal="justify" vertical="center"/>
    </xf>
    <xf numFmtId="0" fontId="41" fillId="0" borderId="0" xfId="0" applyFont="1" applyAlignment="1">
      <alignment horizontal="justify" vertical="center"/>
    </xf>
    <xf numFmtId="0" fontId="50" fillId="0" borderId="0" xfId="0" applyFont="1" applyAlignment="1">
      <alignment horizontal="right" vertical="center" wrapText="1"/>
    </xf>
    <xf numFmtId="1" fontId="21" fillId="8" borderId="15" xfId="0" applyNumberFormat="1" applyFont="1" applyFill="1" applyBorder="1" applyAlignment="1">
      <alignment horizontal="center" vertical="center" wrapText="1"/>
    </xf>
    <xf numFmtId="1" fontId="21" fillId="8" borderId="18" xfId="0" applyNumberFormat="1" applyFont="1" applyFill="1" applyBorder="1" applyAlignment="1">
      <alignment horizontal="center" vertical="center" wrapText="1"/>
    </xf>
    <xf numFmtId="1" fontId="21" fillId="8" borderId="33" xfId="0" applyNumberFormat="1" applyFont="1" applyFill="1" applyBorder="1" applyAlignment="1">
      <alignment horizontal="center" vertical="center" wrapText="1"/>
    </xf>
    <xf numFmtId="1" fontId="21" fillId="8" borderId="46" xfId="0" applyNumberFormat="1" applyFont="1" applyFill="1" applyBorder="1" applyAlignment="1">
      <alignment horizontal="center" vertical="center" wrapText="1"/>
    </xf>
    <xf numFmtId="14" fontId="4" fillId="19" borderId="2" xfId="0" applyNumberFormat="1" applyFont="1" applyFill="1" applyBorder="1" applyAlignment="1">
      <alignment horizontal="center" vertical="center" wrapText="1"/>
    </xf>
    <xf numFmtId="0" fontId="9" fillId="19" borderId="2" xfId="0" applyFont="1" applyFill="1" applyBorder="1" applyAlignment="1">
      <alignment horizontal="left" vertical="center" wrapText="1"/>
    </xf>
    <xf numFmtId="14" fontId="4" fillId="19" borderId="3" xfId="0" applyNumberFormat="1" applyFont="1" applyFill="1" applyBorder="1" applyAlignment="1">
      <alignment horizontal="center" vertical="center" wrapText="1"/>
    </xf>
    <xf numFmtId="0" fontId="4" fillId="19" borderId="3" xfId="0" applyFont="1" applyFill="1" applyBorder="1" applyAlignment="1">
      <alignment horizontal="left" vertical="center" wrapText="1"/>
    </xf>
    <xf numFmtId="0" fontId="9" fillId="19" borderId="2" xfId="0" applyFont="1" applyFill="1" applyBorder="1" applyAlignment="1">
      <alignment horizontal="center" vertical="center" wrapText="1"/>
    </xf>
    <xf numFmtId="4" fontId="4" fillId="19" borderId="2" xfId="0" applyNumberFormat="1" applyFont="1" applyFill="1" applyBorder="1" applyAlignment="1">
      <alignment horizontal="center" vertical="center" wrapText="1"/>
    </xf>
    <xf numFmtId="0" fontId="4" fillId="19" borderId="2" xfId="0" applyFont="1" applyFill="1" applyBorder="1" applyAlignment="1">
      <alignment horizontal="center" vertical="center" wrapText="1"/>
    </xf>
    <xf numFmtId="9" fontId="4" fillId="19" borderId="2" xfId="0" applyNumberFormat="1" applyFont="1" applyFill="1" applyBorder="1" applyAlignment="1">
      <alignment horizontal="center" vertical="center" wrapText="1"/>
    </xf>
    <xf numFmtId="0" fontId="4" fillId="19" borderId="3" xfId="0" applyFont="1" applyFill="1" applyBorder="1" applyAlignment="1">
      <alignment horizontal="center" vertical="center" wrapText="1"/>
    </xf>
    <xf numFmtId="4" fontId="4" fillId="19" borderId="3" xfId="0" applyNumberFormat="1" applyFont="1" applyFill="1" applyBorder="1" applyAlignment="1">
      <alignment horizontal="center" vertical="center" wrapText="1"/>
    </xf>
    <xf numFmtId="9" fontId="4" fillId="19" borderId="3" xfId="0" applyNumberFormat="1" applyFont="1" applyFill="1" applyBorder="1" applyAlignment="1">
      <alignment horizontal="center" vertical="center" wrapText="1"/>
    </xf>
    <xf numFmtId="0" fontId="21" fillId="3" borderId="16" xfId="0" applyFont="1" applyFill="1" applyBorder="1" applyAlignment="1">
      <alignment horizontal="left" vertical="center"/>
    </xf>
    <xf numFmtId="0" fontId="21" fillId="3" borderId="19" xfId="0" applyFont="1" applyFill="1" applyBorder="1" applyAlignment="1">
      <alignment horizontal="left" vertical="center" wrapText="1"/>
    </xf>
    <xf numFmtId="9" fontId="17" fillId="0" borderId="49" xfId="0" applyNumberFormat="1" applyFont="1" applyBorder="1" applyAlignment="1">
      <alignment horizontal="center" vertical="center" wrapText="1"/>
    </xf>
    <xf numFmtId="9" fontId="17" fillId="0" borderId="0" xfId="0" applyNumberFormat="1" applyFont="1" applyAlignment="1">
      <alignment horizontal="center" vertical="center" wrapText="1"/>
    </xf>
    <xf numFmtId="0" fontId="59" fillId="0" borderId="50" xfId="0" applyFont="1" applyBorder="1" applyAlignment="1">
      <alignment horizontal="center" vertical="center" wrapText="1"/>
    </xf>
    <xf numFmtId="0" fontId="59" fillId="0" borderId="72" xfId="0" applyFont="1" applyBorder="1" applyAlignment="1">
      <alignment horizontal="center" vertical="center" wrapText="1"/>
    </xf>
    <xf numFmtId="0" fontId="59" fillId="0" borderId="82" xfId="0" applyFont="1" applyBorder="1" applyAlignment="1">
      <alignment horizontal="center" vertical="center" wrapText="1"/>
    </xf>
    <xf numFmtId="0" fontId="59" fillId="0" borderId="82" xfId="0" applyFont="1" applyBorder="1" applyAlignment="1">
      <alignment vertical="center" wrapText="1"/>
    </xf>
    <xf numFmtId="0" fontId="0" fillId="0" borderId="0" xfId="0" applyAlignment="1">
      <alignment horizontal="center" vertical="center"/>
    </xf>
    <xf numFmtId="0" fontId="21" fillId="0" borderId="0" xfId="0" applyFont="1" applyAlignment="1">
      <alignment vertical="center"/>
    </xf>
    <xf numFmtId="0" fontId="53" fillId="0" borderId="0" xfId="0" applyFont="1" applyAlignment="1">
      <alignment vertical="center"/>
    </xf>
    <xf numFmtId="0" fontId="66" fillId="0" borderId="48" xfId="0" applyFont="1" applyBorder="1" applyAlignment="1">
      <alignment horizontal="center" vertical="center" wrapText="1"/>
    </xf>
    <xf numFmtId="0" fontId="66" fillId="0" borderId="35" xfId="0" applyFont="1" applyBorder="1" applyAlignment="1">
      <alignment horizontal="center" vertical="center" wrapText="1"/>
    </xf>
    <xf numFmtId="0" fontId="0" fillId="0" borderId="0" xfId="0" applyAlignment="1">
      <alignment wrapText="1"/>
    </xf>
    <xf numFmtId="0" fontId="21" fillId="0" borderId="0" xfId="0" applyFont="1" applyAlignment="1">
      <alignment horizontal="justify" vertical="center" wrapText="1"/>
    </xf>
    <xf numFmtId="0" fontId="6" fillId="0" borderId="0" xfId="0" applyFont="1" applyAlignment="1">
      <alignment horizontal="center" vertical="center"/>
    </xf>
    <xf numFmtId="0" fontId="13" fillId="0" borderId="0" xfId="2" applyNumberFormat="1"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justify" vertical="top"/>
    </xf>
    <xf numFmtId="0" fontId="3" fillId="0" borderId="0" xfId="0" applyFont="1" applyAlignment="1">
      <alignment horizontal="left" vertical="top"/>
    </xf>
    <xf numFmtId="0" fontId="0" fillId="0" borderId="0" xfId="0" applyAlignment="1">
      <alignment horizontal="justify" vertical="center"/>
    </xf>
    <xf numFmtId="0" fontId="21" fillId="0" borderId="0" xfId="4" applyFont="1" applyProtection="1">
      <protection hidden="1"/>
    </xf>
    <xf numFmtId="0" fontId="21" fillId="0" borderId="0" xfId="0" applyFont="1" applyProtection="1">
      <protection hidden="1"/>
    </xf>
    <xf numFmtId="0" fontId="21" fillId="3" borderId="78" xfId="0" applyFont="1" applyFill="1" applyBorder="1" applyAlignment="1" applyProtection="1">
      <alignment horizontal="center" vertical="center"/>
      <protection hidden="1"/>
    </xf>
    <xf numFmtId="0" fontId="17" fillId="3" borderId="72" xfId="0" applyFont="1" applyFill="1" applyBorder="1" applyAlignment="1" applyProtection="1">
      <alignment horizontal="center" vertical="center"/>
      <protection hidden="1"/>
    </xf>
    <xf numFmtId="0" fontId="21" fillId="8" borderId="32" xfId="0" applyFont="1" applyFill="1" applyBorder="1" applyAlignment="1" applyProtection="1">
      <alignment vertical="center"/>
      <protection hidden="1"/>
    </xf>
    <xf numFmtId="0" fontId="21" fillId="13" borderId="84" xfId="0" applyFont="1" applyFill="1" applyBorder="1" applyAlignment="1" applyProtection="1">
      <alignment vertical="center" wrapText="1"/>
      <protection hidden="1"/>
    </xf>
    <xf numFmtId="0" fontId="56" fillId="18" borderId="85" xfId="0" applyFont="1" applyFill="1" applyBorder="1" applyAlignment="1" applyProtection="1">
      <alignment horizontal="center" vertical="center" wrapText="1"/>
      <protection hidden="1"/>
    </xf>
    <xf numFmtId="0" fontId="56" fillId="18" borderId="33" xfId="0" applyFont="1" applyFill="1" applyBorder="1" applyAlignment="1" applyProtection="1">
      <alignment horizontal="center" vertical="center" wrapText="1"/>
      <protection hidden="1"/>
    </xf>
    <xf numFmtId="0" fontId="21" fillId="18" borderId="79" xfId="0" applyFont="1" applyFill="1" applyBorder="1" applyAlignment="1" applyProtection="1">
      <alignment vertical="top" wrapText="1"/>
      <protection hidden="1"/>
    </xf>
    <xf numFmtId="0" fontId="21" fillId="8" borderId="51" xfId="0" applyFont="1" applyFill="1" applyBorder="1" applyAlignment="1" applyProtection="1">
      <alignment vertical="center"/>
      <protection hidden="1"/>
    </xf>
    <xf numFmtId="0" fontId="21" fillId="12" borderId="39" xfId="0" applyFont="1" applyFill="1" applyBorder="1" applyAlignment="1" applyProtection="1">
      <alignment vertical="center" wrapText="1"/>
      <protection hidden="1"/>
    </xf>
    <xf numFmtId="0" fontId="56" fillId="18" borderId="74" xfId="0" applyFont="1" applyFill="1" applyBorder="1" applyAlignment="1" applyProtection="1">
      <alignment horizontal="center" vertical="center" wrapText="1"/>
      <protection hidden="1"/>
    </xf>
    <xf numFmtId="0" fontId="56" fillId="18" borderId="18" xfId="0" applyFont="1" applyFill="1" applyBorder="1" applyAlignment="1" applyProtection="1">
      <alignment horizontal="center" vertical="center" wrapText="1"/>
      <protection hidden="1"/>
    </xf>
    <xf numFmtId="0" fontId="21" fillId="18" borderId="86" xfId="0" applyFont="1" applyFill="1" applyBorder="1" applyAlignment="1" applyProtection="1">
      <alignment vertical="top" wrapText="1"/>
      <protection hidden="1"/>
    </xf>
    <xf numFmtId="0" fontId="21" fillId="8" borderId="38" xfId="0" applyFont="1" applyFill="1" applyBorder="1" applyAlignment="1" applyProtection="1">
      <alignment vertical="center"/>
      <protection hidden="1"/>
    </xf>
    <xf numFmtId="0" fontId="21" fillId="13" borderId="39" xfId="0" applyFont="1" applyFill="1" applyBorder="1" applyAlignment="1" applyProtection="1">
      <alignment vertical="center" wrapText="1"/>
      <protection hidden="1"/>
    </xf>
    <xf numFmtId="0" fontId="56" fillId="18" borderId="24" xfId="0" applyFont="1" applyFill="1" applyBorder="1" applyAlignment="1" applyProtection="1">
      <alignment horizontal="center" vertical="center" wrapText="1"/>
      <protection hidden="1"/>
    </xf>
    <xf numFmtId="0" fontId="56" fillId="18" borderId="15" xfId="0" applyFont="1" applyFill="1" applyBorder="1" applyAlignment="1" applyProtection="1">
      <alignment horizontal="center" vertical="center" wrapText="1"/>
      <protection hidden="1"/>
    </xf>
    <xf numFmtId="0" fontId="21" fillId="18" borderId="80" xfId="0" applyFont="1" applyFill="1" applyBorder="1" applyAlignment="1" applyProtection="1">
      <alignment vertical="top" wrapText="1"/>
      <protection hidden="1"/>
    </xf>
    <xf numFmtId="0" fontId="21" fillId="3" borderId="0" xfId="0" applyFont="1" applyFill="1" applyProtection="1">
      <protection hidden="1"/>
    </xf>
    <xf numFmtId="0" fontId="21" fillId="3" borderId="71" xfId="0" applyFont="1" applyFill="1" applyBorder="1" applyProtection="1">
      <protection hidden="1"/>
    </xf>
    <xf numFmtId="0" fontId="17" fillId="3" borderId="0" xfId="0" applyFont="1" applyFill="1" applyAlignment="1" applyProtection="1">
      <alignment horizontal="right" vertical="top" wrapText="1"/>
      <protection hidden="1"/>
    </xf>
    <xf numFmtId="0" fontId="21" fillId="0" borderId="0" xfId="4" applyFont="1" applyAlignment="1" applyProtection="1">
      <alignment wrapText="1"/>
      <protection hidden="1"/>
    </xf>
    <xf numFmtId="0" fontId="21" fillId="0" borderId="0" xfId="0" applyFont="1" applyAlignment="1" applyProtection="1">
      <alignment wrapText="1"/>
      <protection hidden="1"/>
    </xf>
    <xf numFmtId="0" fontId="21" fillId="3" borderId="78" xfId="0" applyFont="1" applyFill="1" applyBorder="1" applyAlignment="1" applyProtection="1">
      <alignment horizontal="center" vertical="center" wrapText="1"/>
      <protection hidden="1"/>
    </xf>
    <xf numFmtId="0" fontId="17" fillId="3" borderId="72" xfId="0" applyFont="1" applyFill="1" applyBorder="1" applyAlignment="1" applyProtection="1">
      <alignment horizontal="center" vertical="center" wrapText="1"/>
      <protection hidden="1"/>
    </xf>
    <xf numFmtId="0" fontId="21" fillId="8" borderId="32" xfId="0" applyFont="1" applyFill="1" applyBorder="1" applyAlignment="1" applyProtection="1">
      <alignment vertical="center" wrapText="1"/>
      <protection hidden="1"/>
    </xf>
    <xf numFmtId="0" fontId="56" fillId="18" borderId="32" xfId="0" applyFont="1" applyFill="1" applyBorder="1" applyAlignment="1" applyProtection="1">
      <alignment horizontal="center" vertical="center" wrapText="1"/>
      <protection hidden="1"/>
    </xf>
    <xf numFmtId="0" fontId="21" fillId="8" borderId="38" xfId="0" applyFont="1" applyFill="1" applyBorder="1" applyAlignment="1" applyProtection="1">
      <alignment vertical="center" wrapText="1"/>
      <protection hidden="1"/>
    </xf>
    <xf numFmtId="0" fontId="56" fillId="18" borderId="38" xfId="0" applyFont="1" applyFill="1" applyBorder="1" applyAlignment="1" applyProtection="1">
      <alignment horizontal="center" vertical="center" wrapText="1"/>
      <protection hidden="1"/>
    </xf>
    <xf numFmtId="0" fontId="21" fillId="3" borderId="0" xfId="0" applyFont="1" applyFill="1" applyAlignment="1" applyProtection="1">
      <alignment wrapText="1"/>
      <protection hidden="1"/>
    </xf>
    <xf numFmtId="0" fontId="21" fillId="3" borderId="71" xfId="0" applyFont="1" applyFill="1" applyBorder="1" applyAlignment="1" applyProtection="1">
      <alignment wrapText="1"/>
      <protection hidden="1"/>
    </xf>
    <xf numFmtId="0" fontId="17" fillId="3" borderId="35" xfId="0" applyFont="1" applyFill="1" applyBorder="1" applyAlignment="1" applyProtection="1">
      <alignment vertical="center"/>
      <protection hidden="1"/>
    </xf>
    <xf numFmtId="0" fontId="17" fillId="3" borderId="35" xfId="0" applyFont="1" applyFill="1" applyBorder="1" applyAlignment="1" applyProtection="1">
      <alignment vertical="center" wrapText="1"/>
      <protection hidden="1"/>
    </xf>
    <xf numFmtId="0" fontId="21" fillId="18" borderId="87" xfId="0" applyFont="1" applyFill="1" applyBorder="1" applyAlignment="1" applyProtection="1">
      <alignment vertical="top" wrapText="1"/>
      <protection locked="0"/>
    </xf>
    <xf numFmtId="0" fontId="21" fillId="18" borderId="88" xfId="0" applyFont="1" applyFill="1" applyBorder="1" applyAlignment="1" applyProtection="1">
      <alignment vertical="top" wrapText="1"/>
      <protection locked="0"/>
    </xf>
    <xf numFmtId="0" fontId="21" fillId="18" borderId="89" xfId="0" applyFont="1" applyFill="1" applyBorder="1" applyAlignment="1" applyProtection="1">
      <alignment vertical="top" wrapText="1"/>
      <protection locked="0"/>
    </xf>
    <xf numFmtId="0" fontId="21" fillId="18" borderId="90" xfId="0" applyFont="1" applyFill="1" applyBorder="1" applyAlignment="1" applyProtection="1">
      <alignment vertical="top" wrapText="1"/>
      <protection locked="0"/>
    </xf>
    <xf numFmtId="0" fontId="17" fillId="3" borderId="78" xfId="0" applyFont="1" applyFill="1" applyBorder="1" applyAlignment="1" applyProtection="1">
      <alignment horizontal="center" vertical="center" wrapText="1"/>
      <protection hidden="1"/>
    </xf>
    <xf numFmtId="0" fontId="21" fillId="12" borderId="22" xfId="0" applyFont="1" applyFill="1" applyBorder="1" applyAlignment="1" applyProtection="1">
      <alignment vertical="center" wrapText="1"/>
      <protection hidden="1"/>
    </xf>
    <xf numFmtId="0" fontId="21" fillId="13" borderId="22" xfId="0" applyFont="1" applyFill="1" applyBorder="1" applyAlignment="1" applyProtection="1">
      <alignment vertical="center" wrapText="1"/>
      <protection hidden="1"/>
    </xf>
    <xf numFmtId="0" fontId="21" fillId="3" borderId="4" xfId="0" applyFont="1" applyFill="1" applyBorder="1" applyAlignment="1" applyProtection="1">
      <alignment horizontal="center" vertical="center"/>
      <protection hidden="1"/>
    </xf>
    <xf numFmtId="0" fontId="17" fillId="3" borderId="78" xfId="0" applyFont="1" applyFill="1" applyBorder="1" applyAlignment="1" applyProtection="1">
      <alignment horizontal="center" vertical="center"/>
      <protection hidden="1"/>
    </xf>
    <xf numFmtId="0" fontId="7" fillId="0" borderId="3" xfId="2" applyBorder="1" applyAlignment="1">
      <alignment horizontal="left" vertical="center" wrapText="1"/>
    </xf>
    <xf numFmtId="0" fontId="73" fillId="0" borderId="3" xfId="0" applyFont="1" applyBorder="1" applyAlignment="1">
      <alignment horizontal="left" vertical="center" wrapText="1"/>
    </xf>
    <xf numFmtId="164" fontId="43" fillId="0" borderId="3" xfId="0" applyNumberFormat="1" applyFont="1" applyBorder="1" applyAlignment="1">
      <alignment horizontal="right" vertical="center" wrapText="1"/>
    </xf>
    <xf numFmtId="164" fontId="38" fillId="0" borderId="0" xfId="0" applyNumberFormat="1" applyFont="1" applyAlignment="1">
      <alignment horizontal="center" vertical="center"/>
    </xf>
    <xf numFmtId="164" fontId="36" fillId="0" borderId="3" xfId="0" applyNumberFormat="1" applyFont="1" applyBorder="1" applyAlignment="1">
      <alignment horizontal="left" vertical="center"/>
    </xf>
    <xf numFmtId="164" fontId="42" fillId="0" borderId="0" xfId="0" applyNumberFormat="1" applyFont="1" applyAlignment="1">
      <alignment horizontal="left" vertical="center"/>
    </xf>
    <xf numFmtId="164" fontId="36" fillId="0" borderId="0" xfId="0" applyNumberFormat="1" applyFont="1"/>
    <xf numFmtId="0" fontId="7" fillId="0" borderId="0" xfId="2"/>
    <xf numFmtId="0" fontId="74" fillId="0" borderId="20" xfId="0" applyFont="1" applyBorder="1" applyAlignment="1">
      <alignment horizontal="left" vertical="center" wrapText="1"/>
    </xf>
    <xf numFmtId="0" fontId="75" fillId="0" borderId="7" xfId="0" applyFont="1" applyBorder="1" applyAlignment="1">
      <alignment horizontal="left" vertical="center" wrapText="1"/>
    </xf>
    <xf numFmtId="0" fontId="4" fillId="0" borderId="2" xfId="0" applyFont="1" applyBorder="1" applyAlignment="1">
      <alignment horizontal="justify" vertical="center" wrapText="1"/>
    </xf>
    <xf numFmtId="0" fontId="24" fillId="2" borderId="91" xfId="0" applyFont="1" applyFill="1" applyBorder="1" applyAlignment="1">
      <alignment horizontal="center" vertical="center" wrapText="1"/>
    </xf>
    <xf numFmtId="0" fontId="24" fillId="2" borderId="92" xfId="0" applyFont="1" applyFill="1" applyBorder="1" applyAlignment="1">
      <alignment horizontal="center" vertical="center" wrapText="1"/>
    </xf>
    <xf numFmtId="0" fontId="4" fillId="0" borderId="3" xfId="0" applyFont="1" applyBorder="1" applyAlignment="1">
      <alignment horizontal="justify" vertical="center" wrapText="1"/>
    </xf>
    <xf numFmtId="0" fontId="7" fillId="0" borderId="3" xfId="2" applyBorder="1" applyAlignment="1">
      <alignment horizontal="justify" vertical="center" wrapText="1"/>
    </xf>
    <xf numFmtId="0" fontId="78" fillId="0" borderId="0" xfId="0" applyFont="1"/>
    <xf numFmtId="0" fontId="79" fillId="2" borderId="5" xfId="0" applyFont="1" applyFill="1" applyBorder="1" applyAlignment="1">
      <alignment horizontal="center" vertical="center" wrapText="1"/>
    </xf>
    <xf numFmtId="0" fontId="79" fillId="2" borderId="6" xfId="0" applyFont="1" applyFill="1" applyBorder="1" applyAlignment="1">
      <alignment horizontal="center" vertical="center" wrapText="1"/>
    </xf>
    <xf numFmtId="0" fontId="79" fillId="2" borderId="70" xfId="0" applyFont="1" applyFill="1" applyBorder="1" applyAlignment="1">
      <alignment horizontal="center" vertical="center" wrapText="1"/>
    </xf>
    <xf numFmtId="0" fontId="4" fillId="19" borderId="3" xfId="0" applyFont="1" applyFill="1" applyBorder="1" applyAlignment="1">
      <alignment vertical="center" wrapText="1"/>
    </xf>
    <xf numFmtId="0" fontId="67" fillId="0" borderId="10" xfId="0" applyFont="1" applyBorder="1" applyAlignment="1">
      <alignment vertical="center" wrapText="1"/>
    </xf>
    <xf numFmtId="0" fontId="67" fillId="0" borderId="93" xfId="0" applyFont="1" applyBorder="1" applyAlignment="1">
      <alignment horizontal="center" vertical="center" wrapText="1"/>
    </xf>
    <xf numFmtId="0" fontId="67" fillId="0" borderId="87" xfId="0" applyFont="1" applyBorder="1" applyAlignment="1">
      <alignment horizontal="center" vertical="center" wrapText="1"/>
    </xf>
    <xf numFmtId="0" fontId="75" fillId="0" borderId="3" xfId="0" applyFont="1" applyBorder="1" applyAlignment="1">
      <alignment wrapText="1"/>
    </xf>
    <xf numFmtId="0" fontId="75" fillId="0" borderId="3" xfId="0" applyFont="1" applyBorder="1" applyAlignment="1">
      <alignment horizontal="center" wrapText="1"/>
    </xf>
    <xf numFmtId="0" fontId="87" fillId="0" borderId="3" xfId="0" applyFont="1" applyBorder="1" applyAlignment="1">
      <alignment vertical="center" wrapText="1"/>
    </xf>
    <xf numFmtId="0" fontId="87" fillId="0" borderId="3" xfId="0" applyFont="1" applyBorder="1" applyAlignment="1">
      <alignment horizontal="center" vertical="center" wrapText="1"/>
    </xf>
    <xf numFmtId="0" fontId="88" fillId="0" borderId="3" xfId="0" applyFont="1" applyBorder="1" applyAlignment="1">
      <alignment vertical="center" wrapText="1"/>
    </xf>
    <xf numFmtId="0" fontId="88" fillId="0" borderId="3" xfId="0" applyFont="1" applyBorder="1" applyAlignment="1">
      <alignment horizontal="center" vertical="center" wrapText="1"/>
    </xf>
    <xf numFmtId="0" fontId="68" fillId="0" borderId="3" xfId="0" applyFont="1" applyBorder="1" applyAlignment="1">
      <alignment vertical="center" wrapText="1"/>
    </xf>
    <xf numFmtId="0" fontId="68" fillId="0" borderId="3" xfId="0" applyFont="1" applyBorder="1" applyAlignment="1">
      <alignment horizontal="center" vertical="center" wrapText="1"/>
    </xf>
    <xf numFmtId="0" fontId="90" fillId="0" borderId="3" xfId="0" applyFont="1" applyBorder="1" applyAlignment="1">
      <alignment horizontal="left" vertical="center" wrapText="1"/>
    </xf>
    <xf numFmtId="14" fontId="4" fillId="20" borderId="3" xfId="0" applyNumberFormat="1" applyFont="1" applyFill="1" applyBorder="1" applyAlignment="1">
      <alignment horizontal="center" vertical="center" wrapText="1"/>
    </xf>
    <xf numFmtId="0" fontId="9" fillId="20" borderId="2"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0" borderId="3" xfId="0" applyFont="1" applyFill="1" applyBorder="1" applyAlignment="1">
      <alignment horizontal="center" vertical="center" wrapText="1"/>
    </xf>
    <xf numFmtId="4" fontId="4" fillId="20" borderId="3" xfId="0" applyNumberFormat="1" applyFont="1" applyFill="1" applyBorder="1" applyAlignment="1">
      <alignment horizontal="center" vertical="center" wrapText="1"/>
    </xf>
    <xf numFmtId="9" fontId="4" fillId="20" borderId="3" xfId="0" applyNumberFormat="1" applyFont="1" applyFill="1" applyBorder="1" applyAlignment="1">
      <alignment horizontal="center" vertical="center" wrapText="1"/>
    </xf>
    <xf numFmtId="0" fontId="60" fillId="0" borderId="0" xfId="0" applyFont="1" applyAlignment="1">
      <alignment horizontal="center" vertical="center"/>
    </xf>
    <xf numFmtId="0" fontId="61" fillId="0" borderId="0" xfId="0" applyFont="1" applyAlignment="1">
      <alignment horizontal="center" vertical="center"/>
    </xf>
    <xf numFmtId="0" fontId="62" fillId="0" borderId="0" xfId="0" applyFont="1" applyAlignment="1">
      <alignment vertical="center"/>
    </xf>
    <xf numFmtId="0" fontId="62" fillId="0" borderId="0" xfId="0" applyFont="1" applyAlignment="1">
      <alignment horizontal="right" vertical="center"/>
    </xf>
    <xf numFmtId="0" fontId="57" fillId="0" borderId="35" xfId="0" applyFont="1" applyBorder="1" applyAlignment="1">
      <alignment vertical="center" wrapText="1"/>
    </xf>
    <xf numFmtId="0" fontId="57" fillId="0" borderId="40" xfId="0" applyFont="1" applyBorder="1" applyAlignment="1">
      <alignment vertical="center" wrapText="1"/>
    </xf>
    <xf numFmtId="0" fontId="57" fillId="0" borderId="53" xfId="0" applyFont="1" applyBorder="1" applyAlignment="1">
      <alignment vertical="center" wrapText="1"/>
    </xf>
    <xf numFmtId="0" fontId="58" fillId="0" borderId="35" xfId="0" applyFont="1" applyBorder="1" applyAlignment="1">
      <alignment horizontal="center" vertical="center" wrapText="1"/>
    </xf>
    <xf numFmtId="0" fontId="58" fillId="0" borderId="40" xfId="0" applyFont="1" applyBorder="1" applyAlignment="1">
      <alignment horizontal="center" vertical="center" wrapText="1"/>
    </xf>
    <xf numFmtId="0" fontId="58" fillId="0" borderId="53" xfId="0" applyFont="1" applyBorder="1" applyAlignment="1">
      <alignment horizontal="center" vertical="center" wrapText="1"/>
    </xf>
    <xf numFmtId="0" fontId="58" fillId="0" borderId="48" xfId="0" applyFont="1" applyBorder="1" applyAlignment="1">
      <alignment horizontal="center" vertical="center" wrapText="1"/>
    </xf>
    <xf numFmtId="0" fontId="58" fillId="0" borderId="50" xfId="0" applyFont="1" applyBorder="1" applyAlignment="1">
      <alignment horizontal="center" vertical="center" wrapText="1"/>
    </xf>
    <xf numFmtId="0" fontId="58" fillId="0" borderId="71" xfId="0" applyFont="1" applyBorder="1" applyAlignment="1">
      <alignment horizontal="center" vertical="center" wrapText="1"/>
    </xf>
    <xf numFmtId="0" fontId="58" fillId="0" borderId="72" xfId="0" applyFont="1" applyBorder="1" applyAlignment="1">
      <alignment horizontal="center" vertical="center" wrapText="1"/>
    </xf>
    <xf numFmtId="0" fontId="58" fillId="0" borderId="81" xfId="0" applyFont="1" applyBorder="1" applyAlignment="1">
      <alignment horizontal="center" vertical="center" wrapText="1"/>
    </xf>
    <xf numFmtId="0" fontId="58" fillId="0" borderId="82" xfId="0" applyFont="1" applyBorder="1" applyAlignment="1">
      <alignment horizontal="center" vertical="center" wrapText="1"/>
    </xf>
    <xf numFmtId="0" fontId="91" fillId="2" borderId="36" xfId="0" applyFont="1" applyFill="1" applyBorder="1" applyAlignment="1">
      <alignment horizontal="center" vertical="center" wrapText="1"/>
    </xf>
    <xf numFmtId="0" fontId="91" fillId="2" borderId="31" xfId="0" applyFont="1" applyFill="1" applyBorder="1" applyAlignment="1">
      <alignment horizontal="center" vertical="center" wrapText="1"/>
    </xf>
    <xf numFmtId="0" fontId="91" fillId="2" borderId="4" xfId="0" applyFont="1" applyFill="1" applyBorder="1" applyAlignment="1">
      <alignment horizontal="center" vertical="center" wrapText="1"/>
    </xf>
    <xf numFmtId="0" fontId="41" fillId="0" borderId="0" xfId="0" applyFont="1" applyAlignment="1">
      <alignment horizontal="center" vertical="center"/>
    </xf>
    <xf numFmtId="0" fontId="49" fillId="7" borderId="14" xfId="0" applyFont="1" applyFill="1" applyBorder="1" applyAlignment="1">
      <alignment horizontal="center" vertical="center" wrapText="1"/>
    </xf>
    <xf numFmtId="0" fontId="49" fillId="7" borderId="13" xfId="0" applyFont="1" applyFill="1" applyBorder="1" applyAlignment="1">
      <alignment horizontal="center" vertical="center" wrapText="1"/>
    </xf>
    <xf numFmtId="0" fontId="46" fillId="0" borderId="0" xfId="0" applyFont="1" applyAlignment="1">
      <alignment horizontal="center" vertical="center"/>
    </xf>
    <xf numFmtId="0" fontId="47" fillId="0" borderId="0" xfId="0" applyFont="1" applyAlignment="1">
      <alignment horizontal="center" vertical="center" wrapText="1"/>
    </xf>
    <xf numFmtId="0" fontId="32" fillId="0" borderId="0" xfId="0" applyFont="1" applyAlignment="1">
      <alignment horizontal="center" vertical="center"/>
    </xf>
    <xf numFmtId="0" fontId="35" fillId="0" borderId="0" xfId="0" applyFont="1" applyAlignment="1">
      <alignment horizontal="center" vertical="center"/>
    </xf>
    <xf numFmtId="0" fontId="25" fillId="0" borderId="0" xfId="0" applyFont="1" applyAlignment="1">
      <alignment horizontal="center" vertical="center"/>
    </xf>
    <xf numFmtId="0" fontId="76" fillId="0" borderId="0" xfId="0" applyFont="1" applyAlignment="1">
      <alignment horizontal="center" vertical="center"/>
    </xf>
    <xf numFmtId="0" fontId="4" fillId="0" borderId="3" xfId="0" applyFont="1" applyBorder="1" applyAlignment="1">
      <alignment horizontal="right" vertical="center" wrapText="1"/>
    </xf>
    <xf numFmtId="0" fontId="21" fillId="0" borderId="0" xfId="0" applyFont="1" applyAlignment="1">
      <alignment vertical="center" wrapText="1"/>
    </xf>
    <xf numFmtId="49" fontId="17" fillId="0" borderId="56" xfId="0" applyNumberFormat="1" applyFont="1" applyBorder="1" applyAlignment="1">
      <alignment horizontal="center" vertical="center" wrapText="1"/>
    </xf>
    <xf numFmtId="49" fontId="17" fillId="0" borderId="59" xfId="0" applyNumberFormat="1" applyFont="1" applyBorder="1" applyAlignment="1">
      <alignment horizontal="center" vertical="center" wrapText="1"/>
    </xf>
    <xf numFmtId="0" fontId="21" fillId="19" borderId="56" xfId="0" applyFont="1" applyFill="1" applyBorder="1" applyAlignment="1" applyProtection="1">
      <alignment vertical="center" wrapText="1"/>
      <protection locked="0"/>
    </xf>
    <xf numFmtId="0" fontId="21" fillId="19" borderId="18" xfId="0" applyFont="1" applyFill="1" applyBorder="1" applyAlignment="1" applyProtection="1">
      <alignment vertical="center" wrapText="1"/>
      <protection locked="0"/>
    </xf>
    <xf numFmtId="2" fontId="21" fillId="8" borderId="64" xfId="0" applyNumberFormat="1" applyFont="1" applyFill="1" applyBorder="1" applyAlignment="1">
      <alignment horizontal="center" vertical="center" wrapText="1"/>
    </xf>
    <xf numFmtId="2" fontId="21" fillId="8" borderId="52" xfId="0" applyNumberFormat="1" applyFont="1" applyFill="1" applyBorder="1" applyAlignment="1">
      <alignment horizontal="center" vertical="center" wrapText="1"/>
    </xf>
    <xf numFmtId="0" fontId="21" fillId="17" borderId="49" xfId="0" applyFont="1" applyFill="1" applyBorder="1" applyAlignment="1">
      <alignment horizontal="center" vertical="center" wrapText="1"/>
    </xf>
    <xf numFmtId="0" fontId="21" fillId="17" borderId="61" xfId="0" applyFont="1" applyFill="1" applyBorder="1" applyAlignment="1">
      <alignment horizontal="center" vertical="center" wrapText="1"/>
    </xf>
    <xf numFmtId="0" fontId="21" fillId="17" borderId="0" xfId="0" applyFont="1" applyFill="1" applyAlignment="1">
      <alignment horizontal="center" vertical="center" wrapText="1"/>
    </xf>
    <xf numFmtId="2" fontId="21" fillId="8" borderId="60" xfId="0" applyNumberFormat="1" applyFont="1" applyFill="1" applyBorder="1" applyAlignment="1">
      <alignment horizontal="center" vertical="center" wrapText="1"/>
    </xf>
    <xf numFmtId="1" fontId="17" fillId="3" borderId="37" xfId="0" applyNumberFormat="1" applyFont="1" applyFill="1" applyBorder="1" applyAlignment="1">
      <alignment horizontal="center" vertical="center" wrapText="1"/>
    </xf>
    <xf numFmtId="1" fontId="17" fillId="3" borderId="47" xfId="0" applyNumberFormat="1" applyFont="1" applyFill="1" applyBorder="1" applyAlignment="1">
      <alignment horizontal="center" vertical="center" wrapText="1"/>
    </xf>
    <xf numFmtId="1" fontId="17" fillId="3" borderId="66" xfId="0" applyNumberFormat="1" applyFont="1" applyFill="1" applyBorder="1" applyAlignment="1">
      <alignment horizontal="center" vertical="center" wrapText="1"/>
    </xf>
    <xf numFmtId="2" fontId="21" fillId="3" borderId="35" xfId="0" applyNumberFormat="1" applyFont="1" applyFill="1" applyBorder="1" applyAlignment="1">
      <alignment vertical="center" wrapText="1"/>
    </xf>
    <xf numFmtId="2" fontId="21" fillId="3" borderId="62" xfId="0" applyNumberFormat="1" applyFont="1" applyFill="1" applyBorder="1" applyAlignment="1">
      <alignment vertical="center" wrapText="1"/>
    </xf>
    <xf numFmtId="49" fontId="17" fillId="0" borderId="34" xfId="0" applyNumberFormat="1" applyFont="1" applyBorder="1" applyAlignment="1">
      <alignment horizontal="center" vertical="center" wrapText="1"/>
    </xf>
    <xf numFmtId="49" fontId="17" fillId="0" borderId="39" xfId="0" applyNumberFormat="1" applyFont="1" applyBorder="1" applyAlignment="1">
      <alignment horizontal="center" vertical="center" wrapText="1"/>
    </xf>
    <xf numFmtId="49" fontId="17" fillId="0" borderId="64"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40" xfId="0" applyNumberFormat="1" applyFont="1" applyBorder="1" applyAlignment="1">
      <alignment horizontal="center" vertical="center" wrapText="1"/>
    </xf>
    <xf numFmtId="0" fontId="17" fillId="0" borderId="36"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4" xfId="0" applyFont="1" applyBorder="1" applyAlignment="1">
      <alignment horizontal="center" vertical="center" wrapText="1"/>
    </xf>
    <xf numFmtId="2" fontId="21" fillId="3" borderId="40" xfId="0" applyNumberFormat="1" applyFont="1" applyFill="1" applyBorder="1" applyAlignment="1">
      <alignment vertical="center" wrapText="1"/>
    </xf>
    <xf numFmtId="0" fontId="21" fillId="18" borderId="55" xfId="0" applyFont="1" applyFill="1" applyBorder="1" applyAlignment="1" applyProtection="1">
      <alignment horizontal="center" vertical="center" wrapText="1"/>
      <protection locked="0"/>
    </xf>
    <xf numFmtId="0" fontId="21" fillId="18" borderId="51" xfId="0" applyFont="1" applyFill="1" applyBorder="1" applyAlignment="1" applyProtection="1">
      <alignment horizontal="center" vertical="center" wrapText="1"/>
      <protection locked="0"/>
    </xf>
    <xf numFmtId="2" fontId="21" fillId="8" borderId="57" xfId="0" applyNumberFormat="1" applyFont="1" applyFill="1" applyBorder="1" applyAlignment="1">
      <alignment horizontal="center" vertical="center" wrapText="1"/>
    </xf>
    <xf numFmtId="2" fontId="21" fillId="8" borderId="44" xfId="0" applyNumberFormat="1" applyFont="1" applyFill="1" applyBorder="1" applyAlignment="1">
      <alignment horizontal="center" vertical="center" wrapText="1"/>
    </xf>
    <xf numFmtId="2" fontId="21" fillId="3" borderId="66" xfId="0" applyNumberFormat="1" applyFont="1" applyFill="1" applyBorder="1" applyAlignment="1">
      <alignment vertical="center" wrapText="1"/>
    </xf>
    <xf numFmtId="2" fontId="21" fillId="3" borderId="53" xfId="0" applyNumberFormat="1" applyFont="1" applyFill="1" applyBorder="1" applyAlignment="1">
      <alignment vertical="center" wrapText="1"/>
    </xf>
    <xf numFmtId="0" fontId="21" fillId="8" borderId="40" xfId="0" applyFont="1" applyFill="1" applyBorder="1" applyAlignment="1">
      <alignment vertical="center" wrapText="1"/>
    </xf>
    <xf numFmtId="0" fontId="21" fillId="8" borderId="62" xfId="0" applyFont="1" applyFill="1" applyBorder="1" applyAlignment="1">
      <alignment vertical="center" wrapText="1"/>
    </xf>
    <xf numFmtId="0" fontId="21" fillId="8" borderId="75" xfId="0" applyFont="1" applyFill="1" applyBorder="1" applyAlignment="1">
      <alignment vertical="center" wrapText="1"/>
    </xf>
    <xf numFmtId="0" fontId="21" fillId="8" borderId="74" xfId="0" applyFont="1" applyFill="1" applyBorder="1" applyAlignment="1">
      <alignment vertical="center" wrapText="1"/>
    </xf>
    <xf numFmtId="0" fontId="21" fillId="8" borderId="66" xfId="0" applyFont="1" applyFill="1" applyBorder="1" applyAlignment="1">
      <alignment vertical="center" wrapText="1"/>
    </xf>
    <xf numFmtId="0" fontId="21" fillId="18" borderId="58" xfId="0" applyFont="1" applyFill="1" applyBorder="1" applyAlignment="1" applyProtection="1">
      <alignment horizontal="center" vertical="center" wrapText="1"/>
      <protection locked="0"/>
    </xf>
    <xf numFmtId="0" fontId="21" fillId="8" borderId="35" xfId="0" applyFont="1" applyFill="1" applyBorder="1" applyAlignment="1">
      <alignment vertical="center" wrapText="1"/>
    </xf>
    <xf numFmtId="0" fontId="21" fillId="8" borderId="73" xfId="0" applyFont="1" applyFill="1" applyBorder="1" applyAlignment="1">
      <alignment vertical="center" wrapText="1"/>
    </xf>
    <xf numFmtId="0" fontId="21" fillId="8" borderId="77" xfId="0" applyFont="1" applyFill="1" applyBorder="1" applyAlignment="1">
      <alignment vertical="center" wrapText="1"/>
    </xf>
    <xf numFmtId="0" fontId="21" fillId="17" borderId="65" xfId="0" applyFont="1" applyFill="1" applyBorder="1" applyAlignment="1">
      <alignment horizontal="center" vertical="center" wrapText="1"/>
    </xf>
    <xf numFmtId="0" fontId="21" fillId="17" borderId="54" xfId="0" applyFont="1" applyFill="1" applyBorder="1" applyAlignment="1">
      <alignment horizontal="center" vertical="center" wrapText="1"/>
    </xf>
    <xf numFmtId="0" fontId="33" fillId="18" borderId="17" xfId="0" applyFont="1" applyFill="1" applyBorder="1" applyAlignment="1" applyProtection="1">
      <alignment vertical="center" wrapText="1"/>
      <protection locked="0"/>
    </xf>
    <xf numFmtId="0" fontId="33" fillId="18" borderId="18" xfId="0" applyFont="1" applyFill="1" applyBorder="1" applyAlignment="1" applyProtection="1">
      <alignment vertical="center" wrapText="1"/>
      <protection locked="0"/>
    </xf>
    <xf numFmtId="0" fontId="21" fillId="8" borderId="53" xfId="0" applyFont="1" applyFill="1" applyBorder="1" applyAlignment="1">
      <alignment vertical="center" wrapText="1"/>
    </xf>
    <xf numFmtId="0" fontId="21" fillId="8" borderId="76" xfId="0" applyFont="1" applyFill="1" applyBorder="1" applyAlignment="1">
      <alignment vertical="center" wrapText="1"/>
    </xf>
    <xf numFmtId="0" fontId="28" fillId="0" borderId="0" xfId="0" applyFont="1" applyAlignment="1">
      <alignment horizontal="center" vertical="center"/>
    </xf>
    <xf numFmtId="0" fontId="17" fillId="0" borderId="0" xfId="0" applyFont="1" applyAlignment="1">
      <alignment horizontal="center" vertical="center" wrapText="1"/>
    </xf>
    <xf numFmtId="0" fontId="21" fillId="0" borderId="0" xfId="0" applyFont="1"/>
    <xf numFmtId="49" fontId="17" fillId="0" borderId="32" xfId="0" applyNumberFormat="1" applyFont="1" applyBorder="1" applyAlignment="1">
      <alignment horizontal="center" vertical="center" wrapText="1"/>
    </xf>
    <xf numFmtId="49" fontId="17" fillId="0" borderId="38" xfId="0" applyNumberFormat="1" applyFont="1" applyBorder="1" applyAlignment="1">
      <alignment horizontal="center" vertical="center" wrapText="1"/>
    </xf>
    <xf numFmtId="49" fontId="17" fillId="0" borderId="4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49" fontId="17" fillId="0" borderId="15"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0" fontId="21" fillId="18" borderId="41" xfId="0" applyFont="1" applyFill="1" applyBorder="1" applyAlignment="1" applyProtection="1">
      <alignment horizontal="center" vertical="center" wrapText="1"/>
      <protection locked="0"/>
    </xf>
    <xf numFmtId="0" fontId="21" fillId="19" borderId="17" xfId="0" applyFont="1" applyFill="1" applyBorder="1" applyAlignment="1" applyProtection="1">
      <alignment vertical="center" wrapText="1"/>
      <protection locked="0"/>
    </xf>
    <xf numFmtId="0" fontId="21" fillId="19" borderId="42" xfId="0" applyFont="1" applyFill="1" applyBorder="1" applyAlignment="1" applyProtection="1">
      <alignment vertical="center" wrapText="1"/>
      <protection locked="0"/>
    </xf>
    <xf numFmtId="0" fontId="63" fillId="0" borderId="49" xfId="0" applyFont="1" applyBorder="1" applyAlignment="1">
      <alignment vertical="center" wrapText="1"/>
    </xf>
    <xf numFmtId="0" fontId="21" fillId="19" borderId="59" xfId="0" applyFont="1" applyFill="1" applyBorder="1" applyAlignment="1" applyProtection="1">
      <alignment vertical="center" wrapText="1"/>
      <protection locked="0"/>
    </xf>
    <xf numFmtId="49" fontId="17" fillId="0" borderId="48" xfId="0" applyNumberFormat="1" applyFont="1" applyBorder="1" applyAlignment="1">
      <alignment horizontal="center" vertical="center" wrapText="1"/>
    </xf>
    <xf numFmtId="49" fontId="17" fillId="0" borderId="71" xfId="0" applyNumberFormat="1" applyFont="1" applyBorder="1" applyAlignment="1">
      <alignment horizontal="center" vertical="center" wrapText="1"/>
    </xf>
    <xf numFmtId="49" fontId="17" fillId="0" borderId="81" xfId="0" applyNumberFormat="1" applyFont="1" applyBorder="1" applyAlignment="1">
      <alignment horizontal="center" vertical="center" wrapText="1"/>
    </xf>
    <xf numFmtId="49" fontId="17" fillId="0" borderId="50" xfId="0" applyNumberFormat="1" applyFont="1" applyBorder="1" applyAlignment="1">
      <alignment horizontal="center" vertical="center" wrapText="1"/>
    </xf>
    <xf numFmtId="49" fontId="17" fillId="0" borderId="72" xfId="0" applyNumberFormat="1" applyFont="1" applyBorder="1" applyAlignment="1">
      <alignment horizontal="center" vertical="center" wrapText="1"/>
    </xf>
    <xf numFmtId="49" fontId="17" fillId="0" borderId="82" xfId="0" applyNumberFormat="1" applyFont="1" applyBorder="1" applyAlignment="1">
      <alignment horizontal="center" vertical="center" wrapText="1"/>
    </xf>
    <xf numFmtId="9" fontId="17" fillId="0" borderId="49" xfId="0" applyNumberFormat="1" applyFont="1" applyBorder="1" applyAlignment="1">
      <alignment horizontal="center" vertical="center" wrapText="1"/>
    </xf>
    <xf numFmtId="9" fontId="17" fillId="0" borderId="54" xfId="0" applyNumberFormat="1" applyFont="1" applyBorder="1" applyAlignment="1">
      <alignment horizontal="center" vertical="center" wrapText="1"/>
    </xf>
    <xf numFmtId="0" fontId="33" fillId="18" borderId="56" xfId="0" applyFont="1" applyFill="1" applyBorder="1" applyAlignment="1" applyProtection="1">
      <alignment vertical="center" wrapText="1"/>
      <protection locked="0"/>
    </xf>
    <xf numFmtId="0" fontId="33" fillId="18" borderId="42" xfId="0" applyFont="1" applyFill="1" applyBorder="1" applyAlignment="1" applyProtection="1">
      <alignment vertical="center" wrapText="1"/>
      <protection locked="0"/>
    </xf>
    <xf numFmtId="0" fontId="33" fillId="18" borderId="59" xfId="0" applyFont="1" applyFill="1" applyBorder="1" applyAlignment="1" applyProtection="1">
      <alignment vertical="center" wrapText="1"/>
      <protection locked="0"/>
    </xf>
    <xf numFmtId="0" fontId="21" fillId="18" borderId="63" xfId="0" applyFont="1" applyFill="1" applyBorder="1" applyAlignment="1" applyProtection="1">
      <alignment horizontal="center" vertical="center" wrapText="1"/>
      <protection locked="0"/>
    </xf>
    <xf numFmtId="0" fontId="24" fillId="12" borderId="36" xfId="0" applyFont="1" applyFill="1" applyBorder="1" applyAlignment="1">
      <alignment horizontal="center" vertical="center" wrapText="1"/>
    </xf>
    <xf numFmtId="0" fontId="24" fillId="12" borderId="31" xfId="0" applyFont="1" applyFill="1" applyBorder="1" applyAlignment="1">
      <alignment horizontal="center" vertical="center" wrapText="1"/>
    </xf>
    <xf numFmtId="0" fontId="24" fillId="12" borderId="54" xfId="0" applyFont="1" applyFill="1" applyBorder="1" applyAlignment="1">
      <alignment horizontal="center" vertical="center" wrapText="1"/>
    </xf>
    <xf numFmtId="0" fontId="65" fillId="0" borderId="35" xfId="0" applyFont="1" applyBorder="1" applyAlignment="1">
      <alignment vertical="center" wrapText="1"/>
    </xf>
    <xf numFmtId="0" fontId="65" fillId="0" borderId="53" xfId="0" applyFont="1" applyBorder="1" applyAlignment="1">
      <alignment vertical="center" wrapText="1"/>
    </xf>
    <xf numFmtId="0" fontId="65" fillId="0" borderId="48" xfId="0" applyFont="1" applyBorder="1" applyAlignment="1">
      <alignment vertical="center" wrapText="1"/>
    </xf>
    <xf numFmtId="0" fontId="65" fillId="0" borderId="49" xfId="0" applyFont="1" applyBorder="1" applyAlignment="1">
      <alignment vertical="center" wrapText="1"/>
    </xf>
    <xf numFmtId="0" fontId="65" fillId="0" borderId="50" xfId="0" applyFont="1" applyBorder="1" applyAlignment="1">
      <alignment vertical="center" wrapText="1"/>
    </xf>
    <xf numFmtId="0" fontId="65" fillId="0" borderId="81" xfId="0" applyFont="1" applyBorder="1" applyAlignment="1">
      <alignment vertical="center" wrapText="1"/>
    </xf>
    <xf numFmtId="0" fontId="65" fillId="0" borderId="54" xfId="0" applyFont="1" applyBorder="1" applyAlignment="1">
      <alignment vertical="center" wrapText="1"/>
    </xf>
    <xf numFmtId="0" fontId="65" fillId="0" borderId="82" xfId="0" applyFont="1" applyBorder="1" applyAlignment="1">
      <alignment vertical="center" wrapText="1"/>
    </xf>
    <xf numFmtId="0" fontId="65" fillId="0" borderId="40" xfId="0" applyFont="1" applyBorder="1" applyAlignment="1">
      <alignment vertical="center" wrapText="1"/>
    </xf>
    <xf numFmtId="0" fontId="80" fillId="0" borderId="48" xfId="0" applyFont="1" applyBorder="1" applyAlignment="1">
      <alignment vertical="center" wrapText="1"/>
    </xf>
    <xf numFmtId="0" fontId="69" fillId="0" borderId="0" xfId="0" applyFont="1" applyAlignment="1">
      <alignment horizontal="justify" vertical="center" wrapText="1"/>
    </xf>
    <xf numFmtId="0" fontId="71" fillId="0" borderId="0" xfId="0" applyFont="1" applyAlignment="1">
      <alignment horizontal="justify" vertical="center" wrapText="1"/>
    </xf>
    <xf numFmtId="0" fontId="64" fillId="0" borderId="54" xfId="0" applyFont="1" applyBorder="1" applyAlignment="1">
      <alignment horizontal="center" vertical="center" wrapText="1"/>
    </xf>
    <xf numFmtId="0" fontId="65" fillId="0" borderId="0" xfId="0" applyFont="1" applyAlignment="1">
      <alignment vertical="center" wrapText="1"/>
    </xf>
    <xf numFmtId="0" fontId="14" fillId="0" borderId="0" xfId="0" applyFont="1" applyAlignment="1">
      <alignment horizontal="left" vertical="center" wrapText="1"/>
    </xf>
    <xf numFmtId="0" fontId="16" fillId="3" borderId="15"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29" fillId="0" borderId="0" xfId="0" applyFont="1" applyAlignment="1">
      <alignment horizontal="center" vertical="center" wrapText="1"/>
    </xf>
    <xf numFmtId="9" fontId="8" fillId="3" borderId="15" xfId="0" applyNumberFormat="1"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53" fillId="0" borderId="83" xfId="0" applyFont="1" applyBorder="1" applyAlignment="1" applyProtection="1">
      <alignment horizontal="left" vertical="center" wrapText="1"/>
      <protection hidden="1"/>
    </xf>
    <xf numFmtId="0" fontId="53" fillId="0" borderId="0" xfId="0" applyFont="1" applyAlignment="1" applyProtection="1">
      <alignment horizontal="left" vertical="center" wrapText="1"/>
      <protection hidden="1"/>
    </xf>
    <xf numFmtId="0" fontId="53" fillId="0" borderId="77" xfId="0" applyFont="1" applyBorder="1" applyAlignment="1" applyProtection="1">
      <alignment horizontal="left" vertical="center" wrapText="1"/>
      <protection hidden="1"/>
    </xf>
    <xf numFmtId="0" fontId="52" fillId="0" borderId="0" xfId="0" applyFont="1" applyAlignment="1" applyProtection="1">
      <alignment horizontal="center" vertical="center"/>
      <protection hidden="1"/>
    </xf>
    <xf numFmtId="0" fontId="17" fillId="3" borderId="36" xfId="0" applyFont="1" applyFill="1" applyBorder="1" applyAlignment="1" applyProtection="1">
      <alignment horizontal="right" vertical="top" wrapText="1"/>
      <protection hidden="1"/>
    </xf>
    <xf numFmtId="0" fontId="17" fillId="3" borderId="4" xfId="0" applyFont="1" applyFill="1" applyBorder="1" applyAlignment="1" applyProtection="1">
      <alignment horizontal="right" vertical="top" wrapText="1"/>
      <protection hidden="1"/>
    </xf>
    <xf numFmtId="0" fontId="17" fillId="12" borderId="71" xfId="0" applyFont="1" applyFill="1" applyBorder="1" applyAlignment="1" applyProtection="1">
      <alignment horizontal="center"/>
      <protection hidden="1"/>
    </xf>
    <xf numFmtId="0" fontId="17" fillId="12" borderId="0" xfId="0" applyFont="1" applyFill="1" applyAlignment="1" applyProtection="1">
      <alignment horizontal="center"/>
      <protection hidden="1"/>
    </xf>
    <xf numFmtId="0" fontId="21" fillId="0" borderId="54" xfId="0" applyFont="1" applyBorder="1" applyProtection="1">
      <protection hidden="1"/>
    </xf>
    <xf numFmtId="0" fontId="17" fillId="0" borderId="83" xfId="0" applyFont="1" applyBorder="1" applyAlignment="1" applyProtection="1">
      <alignment horizontal="left" vertical="center" wrapText="1"/>
      <protection hidden="1"/>
    </xf>
    <xf numFmtId="0" fontId="17" fillId="0" borderId="0" xfId="0" applyFont="1" applyAlignment="1" applyProtection="1">
      <alignment horizontal="left" vertical="center" wrapText="1"/>
      <protection hidden="1"/>
    </xf>
    <xf numFmtId="0" fontId="17" fillId="0" borderId="77" xfId="0" applyFont="1" applyBorder="1" applyAlignment="1" applyProtection="1">
      <alignment horizontal="left" vertical="center" wrapText="1"/>
      <protection hidden="1"/>
    </xf>
    <xf numFmtId="0" fontId="21" fillId="3" borderId="48" xfId="0" applyFont="1" applyFill="1" applyBorder="1" applyProtection="1">
      <protection hidden="1"/>
    </xf>
    <xf numFmtId="0" fontId="21" fillId="3" borderId="50" xfId="0" applyFont="1" applyFill="1" applyBorder="1" applyProtection="1">
      <protection hidden="1"/>
    </xf>
    <xf numFmtId="0" fontId="21" fillId="3" borderId="81" xfId="0" applyFont="1" applyFill="1" applyBorder="1" applyProtection="1">
      <protection hidden="1"/>
    </xf>
    <xf numFmtId="0" fontId="21" fillId="3" borderId="82" xfId="0" applyFont="1" applyFill="1" applyBorder="1" applyProtection="1">
      <protection hidden="1"/>
    </xf>
    <xf numFmtId="0" fontId="21" fillId="3" borderId="71" xfId="0" applyFont="1" applyFill="1" applyBorder="1" applyProtection="1">
      <protection hidden="1"/>
    </xf>
    <xf numFmtId="0" fontId="21" fillId="3" borderId="0" xfId="0" applyFont="1" applyFill="1" applyProtection="1">
      <protection hidden="1"/>
    </xf>
    <xf numFmtId="0" fontId="52" fillId="0" borderId="0" xfId="0" applyFont="1" applyAlignment="1" applyProtection="1">
      <alignment horizontal="center" vertical="center" wrapText="1"/>
      <protection hidden="1"/>
    </xf>
    <xf numFmtId="0" fontId="21" fillId="0" borderId="54" xfId="0" applyFont="1" applyBorder="1" applyAlignment="1" applyProtection="1">
      <alignment wrapText="1"/>
      <protection hidden="1"/>
    </xf>
    <xf numFmtId="0" fontId="21" fillId="3" borderId="48" xfId="0" applyFont="1" applyFill="1" applyBorder="1" applyAlignment="1" applyProtection="1">
      <alignment wrapText="1"/>
      <protection hidden="1"/>
    </xf>
    <xf numFmtId="0" fontId="21" fillId="3" borderId="50" xfId="0" applyFont="1" applyFill="1" applyBorder="1" applyAlignment="1" applyProtection="1">
      <alignment wrapText="1"/>
      <protection hidden="1"/>
    </xf>
    <xf numFmtId="0" fontId="21" fillId="3" borderId="81" xfId="0" applyFont="1" applyFill="1" applyBorder="1" applyAlignment="1" applyProtection="1">
      <alignment wrapText="1"/>
      <protection hidden="1"/>
    </xf>
    <xf numFmtId="0" fontId="21" fillId="3" borderId="82" xfId="0" applyFont="1" applyFill="1" applyBorder="1" applyAlignment="1" applyProtection="1">
      <alignment wrapText="1"/>
      <protection hidden="1"/>
    </xf>
    <xf numFmtId="0" fontId="21" fillId="3" borderId="71" xfId="0" applyFont="1" applyFill="1" applyBorder="1" applyAlignment="1" applyProtection="1">
      <alignment wrapText="1"/>
      <protection hidden="1"/>
    </xf>
    <xf numFmtId="0" fontId="21" fillId="3" borderId="0" xfId="0" applyFont="1" applyFill="1" applyAlignment="1" applyProtection="1">
      <alignment wrapText="1"/>
      <protection hidden="1"/>
    </xf>
    <xf numFmtId="0" fontId="17" fillId="12" borderId="71" xfId="0" applyFont="1" applyFill="1" applyBorder="1" applyAlignment="1" applyProtection="1">
      <alignment horizontal="center" wrapText="1"/>
      <protection hidden="1"/>
    </xf>
    <xf numFmtId="0" fontId="17" fillId="12" borderId="0" xfId="0" applyFont="1" applyFill="1" applyAlignment="1" applyProtection="1">
      <alignment horizontal="center" wrapText="1"/>
      <protection hidden="1"/>
    </xf>
  </cellXfs>
  <cellStyles count="5">
    <cellStyle name="Köprü" xfId="2" builtinId="8"/>
    <cellStyle name="Normal" xfId="0" builtinId="0"/>
    <cellStyle name="Normal 2" xfId="4" xr:uid="{00000000-0005-0000-0000-000002000000}"/>
    <cellStyle name="Normal 2 2" xfId="1" xr:uid="{00000000-0005-0000-0000-000003000000}"/>
    <cellStyle name="Normal 4" xfId="3" xr:uid="{00000000-0005-0000-0000-000004000000}"/>
  </cellStyles>
  <dxfs count="49">
    <dxf>
      <fill>
        <patternFill>
          <bgColor rgb="FFFFFFE1"/>
        </patternFill>
      </fill>
    </dxf>
    <dxf>
      <font>
        <color auto="1"/>
      </font>
      <fill>
        <patternFill>
          <bgColor rgb="FFFFFFE1"/>
        </patternFill>
      </fill>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theme="1"/>
        <name val="Calibri"/>
        <scheme val="minor"/>
      </font>
      <numFmt numFmtId="30" formatCode="@"/>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border outline="0">
        <top style="thin">
          <color theme="4" tint="0.39997558519241921"/>
        </top>
      </border>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border outline="0">
        <bottom style="thin">
          <color theme="4" tint="0.39997558519241921"/>
        </bottom>
      </border>
    </dxf>
    <dxf>
      <font>
        <b val="0"/>
        <i val="0"/>
        <strike val="0"/>
        <condense val="0"/>
        <extend val="0"/>
        <outline val="0"/>
        <shadow val="0"/>
        <u val="none"/>
        <vertAlign val="baseline"/>
        <sz val="11"/>
        <color theme="1"/>
        <name val="Calibri"/>
        <scheme val="minor"/>
      </font>
      <numFmt numFmtId="30" formatCode="@"/>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center" vertical="center" textRotation="0" wrapText="0" indent="0" justifyLastLine="0" shrinkToFit="0" readingOrder="1"/>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border outline="0">
        <top style="thin">
          <color theme="4" tint="0.39997558519241921"/>
        </top>
      </border>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border outline="0">
        <bottom style="thin">
          <color theme="4" tint="0.39997558519241921"/>
        </bottom>
      </border>
    </dxf>
    <dxf>
      <font>
        <b val="0"/>
        <i val="0"/>
        <strike val="0"/>
        <condense val="0"/>
        <extend val="0"/>
        <outline val="0"/>
        <shadow val="0"/>
        <u val="none"/>
        <vertAlign val="baseline"/>
        <sz val="11"/>
        <color theme="1"/>
        <name val="Calibri"/>
        <scheme val="minor"/>
      </font>
      <numFmt numFmtId="30" formatCode="@"/>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border outline="0">
        <top style="thin">
          <color theme="4" tint="0.39997558519241921"/>
        </top>
      </border>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border outline="0">
        <bottom style="thin">
          <color theme="4" tint="0.39997558519241921"/>
        </bottom>
      </border>
    </dxf>
    <dxf>
      <font>
        <b val="0"/>
        <i val="0"/>
        <strike val="0"/>
        <condense val="0"/>
        <extend val="0"/>
        <outline val="0"/>
        <shadow val="0"/>
        <u val="none"/>
        <vertAlign val="baseline"/>
        <sz val="11"/>
        <color theme="1"/>
        <name val="Calibri"/>
        <scheme val="minor"/>
      </font>
      <numFmt numFmtId="30" formatCode="@"/>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border outline="0">
        <top style="thin">
          <color theme="4" tint="0.39997558519241921"/>
        </top>
      </border>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border outline="0">
        <bottom style="thin">
          <color theme="4" tint="0.39997558519241921"/>
        </bottom>
      </border>
    </dxf>
    <dxf>
      <font>
        <b val="0"/>
        <i val="0"/>
        <strike val="0"/>
        <condense val="0"/>
        <extend val="0"/>
        <outline val="0"/>
        <shadow val="0"/>
        <u val="none"/>
        <vertAlign val="baseline"/>
        <sz val="11"/>
        <color theme="1"/>
        <name val="Calibri"/>
        <scheme val="minor"/>
      </font>
      <numFmt numFmtId="30" formatCode="@"/>
      <alignment horizontal="left" vertical="center" textRotation="0" wrapText="0" indent="0" justifyLastLine="0" shrinkToFit="0" readingOrder="1"/>
    </dxf>
    <dxf>
      <font>
        <b val="0"/>
        <i val="0"/>
        <strike val="0"/>
        <condense val="0"/>
        <extend val="0"/>
        <outline val="0"/>
        <shadow val="0"/>
        <u val="none"/>
        <vertAlign val="baseline"/>
        <sz val="11"/>
        <color rgb="FF7030A0"/>
        <name val="Calibri"/>
        <scheme val="minor"/>
      </font>
      <numFmt numFmtId="30" formatCode="@"/>
      <fill>
        <patternFill patternType="none">
          <fgColor indexed="64"/>
          <bgColor indexed="65"/>
        </patternFill>
      </fill>
      <alignment horizontal="left" vertical="center" textRotation="0" wrapText="0" indent="0" justifyLastLine="0" shrinkToFit="0" readingOrder="1"/>
    </dxf>
    <dxf>
      <border outline="0">
        <top style="thin">
          <color theme="4" tint="0.39997558519241921"/>
        </top>
      </border>
    </dxf>
    <dxf>
      <font>
        <b val="0"/>
        <i val="0"/>
        <strike val="0"/>
        <condense val="0"/>
        <extend val="0"/>
        <outline val="0"/>
        <shadow val="0"/>
        <u val="none"/>
        <vertAlign val="baseline"/>
        <sz val="11"/>
        <color rgb="FF7030A0"/>
        <name val="Calibri"/>
        <scheme val="minor"/>
      </font>
      <fill>
        <patternFill patternType="none">
          <fgColor indexed="64"/>
          <bgColor indexed="65"/>
        </patternFill>
      </fill>
      <alignment horizontal="left" vertical="center" textRotation="0" wrapText="0" indent="0" justifyLastLine="0" shrinkToFit="0" readingOrder="1"/>
    </dxf>
    <dxf>
      <border outline="0">
        <bottom style="thin">
          <color theme="4" tint="0.39997558519241921"/>
        </bottom>
      </border>
    </dxf>
    <dxf>
      <font>
        <b val="0"/>
        <i val="0"/>
        <strike val="0"/>
        <condense val="0"/>
        <extend val="0"/>
        <outline val="0"/>
        <shadow val="0"/>
        <u val="none"/>
        <vertAlign val="baseline"/>
        <sz val="11"/>
        <color theme="1"/>
        <name val="Calibri"/>
        <scheme val="minor"/>
      </font>
      <numFmt numFmtId="30" formatCode="@"/>
      <alignment horizontal="left" vertical="center" textRotation="0" wrapText="0" indent="0" justifyLastLine="0" shrinkToFit="0" readingOrder="1"/>
    </dxf>
    <dxf>
      <font>
        <b val="0"/>
        <i val="0"/>
        <strike val="0"/>
        <condense val="0"/>
        <extend val="0"/>
        <outline val="0"/>
        <shadow val="0"/>
        <u val="none"/>
        <vertAlign val="baseline"/>
        <sz val="11"/>
        <color theme="1"/>
        <name val="Calibri"/>
        <scheme val="minor"/>
      </font>
      <numFmt numFmtId="30" formatCode="@"/>
      <alignment horizontal="left" vertical="center" textRotation="0" wrapText="0" indent="0" justifyLastLine="0" shrinkToFit="0" readingOrder="1"/>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1"/>
    </dxf>
    <dxf>
      <font>
        <b/>
        <i val="0"/>
        <strike val="0"/>
        <condense val="0"/>
        <extend val="0"/>
        <outline val="0"/>
        <shadow val="0"/>
        <u val="none"/>
        <vertAlign val="baseline"/>
        <sz val="11"/>
        <color theme="0"/>
        <name val="Calibri"/>
        <scheme val="minor"/>
      </font>
      <fill>
        <patternFill patternType="solid">
          <fgColor theme="4"/>
          <bgColor theme="4"/>
        </patternFill>
      </fill>
    </dxf>
  </dxfs>
  <tableStyles count="0" defaultTableStyle="TableStyleMedium2" defaultPivotStyle="PivotStyleMedium9"/>
  <colors>
    <mruColors>
      <color rgb="FFFFFFE1"/>
      <color rgb="FFFFFFD1"/>
      <color rgb="FFFFFFFF"/>
      <color rgb="FFFFFFCC"/>
      <color rgb="FFE1F2CE"/>
      <color rgb="FFD0EBB3"/>
      <color rgb="FFB8E08C"/>
      <color rgb="FFFFFFEB"/>
      <color rgb="FF0D62AD"/>
      <color rgb="FF008E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291766</xdr:colOff>
      <xdr:row>1</xdr:row>
      <xdr:rowOff>118979</xdr:rowOff>
    </xdr:from>
    <xdr:to>
      <xdr:col>1</xdr:col>
      <xdr:colOff>853106</xdr:colOff>
      <xdr:row>4</xdr:row>
      <xdr:rowOff>106279</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490" y="511676"/>
          <a:ext cx="561340" cy="739274"/>
        </a:xfrm>
        <a:prstGeom prst="rect">
          <a:avLst/>
        </a:prstGeom>
        <a:noFill/>
        <a:ln>
          <a:noFill/>
        </a:ln>
      </xdr:spPr>
    </xdr:pic>
    <xdr:clientData/>
  </xdr:twoCellAnchor>
  <xdr:twoCellAnchor editAs="oneCell">
    <xdr:from>
      <xdr:col>1</xdr:col>
      <xdr:colOff>0</xdr:colOff>
      <xdr:row>12</xdr:row>
      <xdr:rowOff>0</xdr:rowOff>
    </xdr:from>
    <xdr:to>
      <xdr:col>2</xdr:col>
      <xdr:colOff>933785</xdr:colOff>
      <xdr:row>20</xdr:row>
      <xdr:rowOff>19050</xdr:rowOff>
    </xdr:to>
    <xdr:pic>
      <xdr:nvPicPr>
        <xdr:cNvPr id="4" name="Resim 3">
          <a:extLst>
            <a:ext uri="{FF2B5EF4-FFF2-40B4-BE49-F238E27FC236}">
              <a16:creationId xmlns:a16="http://schemas.microsoft.com/office/drawing/2014/main" id="{97DC7F08-F502-4460-8247-30663B4827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 y="3321050"/>
          <a:ext cx="2159000" cy="1492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2933700</xdr:colOff>
      <xdr:row>0</xdr:row>
      <xdr:rowOff>68580</xdr:rowOff>
    </xdr:from>
    <xdr:to>
      <xdr:col>2</xdr:col>
      <xdr:colOff>47625</xdr:colOff>
      <xdr:row>7</xdr:row>
      <xdr:rowOff>68580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3700" y="68580"/>
          <a:ext cx="908685" cy="1371600"/>
        </a:xfrm>
        <a:prstGeom prst="rect">
          <a:avLst/>
        </a:prstGeom>
        <a:noFill/>
        <a:ln>
          <a:noFill/>
        </a:ln>
      </xdr:spPr>
    </xdr:pic>
    <xdr:clientData/>
  </xdr:twoCellAnchor>
  <xdr:twoCellAnchor editAs="oneCell">
    <xdr:from>
      <xdr:col>0</xdr:col>
      <xdr:colOff>171451</xdr:colOff>
      <xdr:row>12</xdr:row>
      <xdr:rowOff>6350</xdr:rowOff>
    </xdr:from>
    <xdr:to>
      <xdr:col>1</xdr:col>
      <xdr:colOff>127000</xdr:colOff>
      <xdr:row>24</xdr:row>
      <xdr:rowOff>12700</xdr:rowOff>
    </xdr:to>
    <xdr:pic>
      <xdr:nvPicPr>
        <xdr:cNvPr id="4" name="Resim 3">
          <a:extLst>
            <a:ext uri="{FF2B5EF4-FFF2-40B4-BE49-F238E27FC236}">
              <a16:creationId xmlns:a16="http://schemas.microsoft.com/office/drawing/2014/main" id="{72D9EBDA-E89B-A13D-3B4E-655941D765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1" y="4127500"/>
          <a:ext cx="2984499" cy="22733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Name" displayName="TableName" ref="A1:A24" totalsRowShown="0" headerRowDxfId="48" dataDxfId="47" tableBorderDxfId="46" dataCellStyle="Normal 2">
  <autoFilter ref="A1:A24" xr:uid="{00000000-0009-0000-0100-000003000000}"/>
  <tableColumns count="1">
    <tableColumn id="1" xr3:uid="{00000000-0010-0000-0000-000001000000}" name="main" dataDxfId="45" dataCellStyle="Normal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9000000}" name="Table20" displayName="Table20" ref="T2:T6" totalsRowShown="0" headerRowDxfId="24" dataDxfId="23" headerRowCellStyle="Normal 2" dataCellStyle="Normal 2">
  <autoFilter ref="T2:T6" xr:uid="{00000000-0009-0000-0100-000014000000}"/>
  <tableColumns count="1">
    <tableColumn id="1" xr3:uid="{00000000-0010-0000-0900-000001000000}" name="elektrik işləri " dataDxfId="22" dataCellStyle="Normal 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A000000}" name="Table21" displayName="Table21" ref="U2:U10" totalsRowShown="0" headerRowDxfId="21" dataDxfId="20" headerRowCellStyle="Normal 2" dataCellStyle="Normal 2">
  <autoFilter ref="U2:U10" xr:uid="{00000000-0009-0000-0100-000015000000}"/>
  <tableColumns count="1">
    <tableColumn id="1" xr3:uid="{00000000-0010-0000-0A00-000001000000}" name="mexaniki işlər " dataDxfId="19" dataCellStyle="Normal 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B000000}" name="Table22" displayName="Table22" ref="V2:V9" totalsRowShown="0" headerRowDxfId="18" dataDxfId="17" headerRowCellStyle="Normal 2" dataCellStyle="Normal 2">
  <autoFilter ref="V2:V9" xr:uid="{00000000-0009-0000-0100-000016000000}"/>
  <tableColumns count="1">
    <tableColumn id="1" xr3:uid="{00000000-0010-0000-0B00-000001000000}" name="zəif axın" dataDxfId="16" dataCellStyle="Normal 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C000000}" name="Table23" displayName="Table23" ref="W1:W6" totalsRowShown="0">
  <autoFilter ref="W1:W6" xr:uid="{00000000-0009-0000-0100-000017000000}"/>
  <tableColumns count="1">
    <tableColumn id="1" xr3:uid="{00000000-0010-0000-0C00-000001000000}" name="şaquli daşımalar "/>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D000000}" name="Table24" displayName="Table24" ref="X1:X21" totalsRowShown="0" headerRowDxfId="15" dataDxfId="13" headerRowBorderDxfId="14" tableBorderDxfId="12" headerRowCellStyle="Normal 2" dataCellStyle="Normal 2">
  <autoFilter ref="X1:X21" xr:uid="{00000000-0009-0000-0100-000018000000}"/>
  <tableColumns count="1">
    <tableColumn id="1" xr3:uid="{00000000-0010-0000-0D00-000001000000}" name="tamamlama və daxili bəzək işləri " dataDxfId="11" dataCellStyle="Normal 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E000000}" name="Table25" displayName="Table25" ref="AA2:AA11" totalsRowShown="0">
  <autoFilter ref="AA2:AA11" xr:uid="{00000000-0009-0000-0100-000019000000}"/>
  <tableColumns count="1">
    <tableColumn id="1" xr3:uid="{00000000-0010-0000-0E00-000001000000}" name="avadanlıqlar"/>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F000000}" name="Table26" displayName="Table26" ref="Y1:Y6" totalsRowShown="0">
  <autoFilter ref="Y1:Y6" xr:uid="{00000000-0009-0000-0100-00001A000000}"/>
  <tableColumns count="1">
    <tableColumn id="1" xr3:uid="{00000000-0010-0000-0F00-000001000000}" name="mebel və avadanlıqlar "/>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0000000}" name="Table27" displayName="Table27" ref="Z1:Z4" totalsRowShown="0" headerRowDxfId="10" headerRowCellStyle="Normal 2">
  <autoFilter ref="Z1:Z4" xr:uid="{00000000-0009-0000-0100-00001B000000}"/>
  <tableColumns count="1">
    <tableColumn id="1" xr3:uid="{00000000-0010-0000-1000-000001000000}" name="landşaft işləri "/>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1000000}" name="Table28" displayName="Table28" ref="AB2:AB5" totalsRowShown="0">
  <autoFilter ref="AB2:AB5" xr:uid="{00000000-0009-0000-0100-00001C000000}"/>
  <tableColumns count="1">
    <tableColumn id="1" xr3:uid="{00000000-0010-0000-1100-000001000000}" name="abadlaşdıma işləri "/>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2000000}" name="Table29" displayName="Table29" ref="AC2:AC3" totalsRowShown="0">
  <autoFilter ref="AC2:AC3" xr:uid="{00000000-0009-0000-0100-00001D000000}"/>
  <tableColumns count="1">
    <tableColumn id="1" xr3:uid="{00000000-0010-0000-1200-000001000000}" name="yaşıllaşdırma "/>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10" displayName="Table10" ref="J1:J5" totalsRowShown="0">
  <autoFilter ref="J1:J5" xr:uid="{00000000-0009-0000-0100-00000A000000}"/>
  <tableColumns count="1">
    <tableColumn id="1" xr3:uid="{00000000-0010-0000-0100-000001000000}" name="mobilizasiya və sahə hazırlıq işləri "/>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3000000}" name="Table30" displayName="Table30" ref="AD1:AD7" totalsRowShown="0">
  <autoFilter ref="AD1:AD7" xr:uid="{00000000-0009-0000-0100-00001E000000}"/>
  <tableColumns count="1">
    <tableColumn id="1" xr3:uid="{00000000-0010-0000-1300-000001000000}" name="xarici mebellər və elementlər "/>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4000000}" name="Table31" displayName="Table31" ref="AE1:AE3" totalsRowShown="0">
  <autoFilter ref="AE1:AE3" xr:uid="{00000000-0009-0000-0100-00001F000000}"/>
  <tableColumns count="1">
    <tableColumn id="1" xr3:uid="{00000000-0010-0000-1400-000001000000}" name="nişanlar və işarələr "/>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5000000}" name="Table32" displayName="Table32" ref="AF1:AF6" totalsRowShown="0">
  <autoFilter ref="AF1:AF6" xr:uid="{00000000-0009-0000-0100-000020000000}"/>
  <tableColumns count="1">
    <tableColumn id="1" xr3:uid="{00000000-0010-0000-1500-000001000000}" name="infrastruktur işləri"/>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6000000}" name="Table33" displayName="Table33" ref="AG2:AG4" totalsRowShown="0">
  <autoFilter ref="AG2:AG4" xr:uid="{00000000-0009-0000-0100-000021000000}"/>
  <tableColumns count="1">
    <tableColumn id="1" xr3:uid="{00000000-0010-0000-1600-000001000000}" name="xarici elektrik işləri"/>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7000000}" name="Table34" displayName="Table34" ref="AH2:AH7" totalsRowShown="0">
  <autoFilter ref="AH2:AH7" xr:uid="{00000000-0009-0000-0100-000022000000}"/>
  <tableColumns count="1">
    <tableColumn id="1" xr3:uid="{00000000-0010-0000-1700-000001000000}" name="xarici mexanik işləri"/>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8000000}" name="Table35" displayName="Table35" ref="AI2:AI4" totalsRowShown="0">
  <autoFilter ref="AI2:AI4" xr:uid="{00000000-0009-0000-0100-000023000000}"/>
  <tableColumns count="1">
    <tableColumn id="1" xr3:uid="{00000000-0010-0000-1800-000001000000}" name="xarici zəif axı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9000000}" name="Table36" displayName="Table36" ref="C1:C8" totalsRowShown="0" dataDxfId="9" dataCellStyle="Normal 2">
  <autoFilter ref="C1:C8" xr:uid="{00000000-0009-0000-0100-000024000000}"/>
  <tableColumns count="1">
    <tableColumn id="1" xr3:uid="{00000000-0010-0000-1900-000001000000}" name="mülki binaların tikintisi" dataDxfId="8" dataCellStyle="Normal 2"/>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A000000}" name="Table37" displayName="Table37" ref="D1:D7" totalsRowShown="0" dataDxfId="7" dataCellStyle="Normal 2">
  <autoFilter ref="D1:D7" xr:uid="{00000000-0009-0000-0100-000025000000}"/>
  <tableColumns count="1">
    <tableColumn id="1" xr3:uid="{00000000-0010-0000-1A00-000001000000}" name="sənaye obyektlərinin tikintisi" dataDxfId="6" dataCellStyle="Normal 2"/>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B000000}" name="Table38" displayName="Table38" ref="E1:E6" totalsRowShown="0" dataDxfId="5" dataCellStyle="Normal 2">
  <autoFilter ref="E1:E6" xr:uid="{00000000-0009-0000-0100-000026000000}"/>
  <tableColumns count="1">
    <tableColumn id="1" xr3:uid="{00000000-0010-0000-1B00-000001000000}" name="nəqliyyat və kommunikasiya qurğularının tikintisi" dataDxfId="4" dataCellStyle="Normal 2"/>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C000000}" name="Table39" displayName="Table39" ref="F1:F11" totalsRowShown="0" dataDxfId="3" dataCellStyle="Normal 2">
  <autoFilter ref="F1:F11" xr:uid="{00000000-0009-0000-0100-000027000000}"/>
  <tableColumns count="1">
    <tableColumn id="1" xr3:uid="{00000000-0010-0000-1C00-000001000000}" name="mühəndis qurğuların tikintisi" dataDxfId="2"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Table11" displayName="Table11" ref="K1:K3" totalsRowShown="0" headerRowDxfId="44" dataDxfId="42" headerRowBorderDxfId="43" tableBorderDxfId="41" headerRowCellStyle="Normal 2" dataCellStyle="Normal 2">
  <autoFilter ref="K1:K3" xr:uid="{00000000-0009-0000-0100-00000B000000}"/>
  <tableColumns count="1">
    <tableColumn id="1" xr3:uid="{00000000-0010-0000-0200-000001000000}" name="torpaq işləri " dataDxfId="40" dataCellStyle="Normal 2"/>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D000000}" name="Table2" displayName="Table2" ref="AK1:AK4" totalsRowShown="0">
  <autoFilter ref="AK1:AK4" xr:uid="{00000000-0009-0000-0100-000002000000}"/>
  <tableColumns count="1">
    <tableColumn id="1" xr3:uid="{00000000-0010-0000-1D00-000001000000}" name="beton işləri"/>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le12" displayName="Table12" ref="L1:L5" totalsRowShown="0">
  <autoFilter ref="L1:L5" xr:uid="{00000000-0009-0000-0100-00000C000000}"/>
  <tableColumns count="1">
    <tableColumn id="1" xr3:uid="{00000000-0010-0000-0300-000001000000}" name="bünövrəaltı hazırlıq işləri  "/>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le13" displayName="Table13" ref="M1:M3" totalsRowShown="0" headerRowDxfId="39" dataDxfId="37" headerRowBorderDxfId="38" tableBorderDxfId="36" headerRowCellStyle="Normal 2" dataCellStyle="Normal 2">
  <autoFilter ref="M1:M3" xr:uid="{00000000-0009-0000-0100-00000D000000}"/>
  <tableColumns count="1">
    <tableColumn id="1" xr3:uid="{00000000-0010-0000-0400-000001000000}" name="dəmir beton işləri " dataDxfId="35" dataCellStyle="Normal 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Table14" displayName="Table14" ref="N1:N3" totalsRowShown="0">
  <autoFilter ref="N1:N3" xr:uid="{00000000-0009-0000-0100-00000E000000}"/>
  <tableColumns count="1">
    <tableColumn id="1" xr3:uid="{00000000-0010-0000-0500-000001000000}" name="hörgü işləri "/>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Table15" displayName="Table15" ref="O1:O7" totalsRowShown="0" headerRowDxfId="34" dataDxfId="32" headerRowBorderDxfId="33" tableBorderDxfId="31" headerRowCellStyle="Normal 2" dataCellStyle="Normal 2">
  <autoFilter ref="O1:O7" xr:uid="{00000000-0009-0000-0100-00000F000000}"/>
  <tableColumns count="1">
    <tableColumn id="1" xr3:uid="{00000000-0010-0000-0600-000001000000}" name="fasad işləri " dataDxfId="30" dataCellStyle="Normal 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le16" displayName="Table16" ref="Q1:Q5" totalsRowShown="0" headerRowDxfId="29" dataDxfId="27" headerRowBorderDxfId="28" tableBorderDxfId="26" headerRowCellStyle="Normal 2" dataCellStyle="Normal 2">
  <autoFilter ref="Q1:Q5" xr:uid="{00000000-0009-0000-0100-000010000000}"/>
  <tableColumns count="1">
    <tableColumn id="1" xr3:uid="{00000000-0010-0000-0700-000001000000}" name="metal - konstruksiya işləri " dataDxfId="25" dataCellStyle="Normal 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8000000}" name="Table19" displayName="Table19" ref="S1:S4" totalsRowShown="0">
  <autoFilter ref="S1:S4" xr:uid="{00000000-0009-0000-0100-000013000000}"/>
  <tableColumns count="1">
    <tableColumn id="1" xr3:uid="{00000000-0010-0000-0800-000001000000}" name="daxili mühəndis-kommunikasiya və elektrik işləri "/>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ilker.kayhan@profen.com" TargetMode="External"/><Relationship Id="rId2" Type="http://schemas.openxmlformats.org/officeDocument/2006/relationships/hyperlink" Target="mailto:huseyin.dundar@profen.com" TargetMode="External"/><Relationship Id="rId1" Type="http://schemas.openxmlformats.org/officeDocument/2006/relationships/hyperlink" Target="http://www.profen.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ozan.sahin@profen.com" TargetMode="External"/><Relationship Id="rId3" Type="http://schemas.openxmlformats.org/officeDocument/2006/relationships/hyperlink" Target="mailto:ehavuzlu@profen.com" TargetMode="External"/><Relationship Id="rId7" Type="http://schemas.openxmlformats.org/officeDocument/2006/relationships/hyperlink" Target="mailto:hakan.akova@profen.com" TargetMode="External"/><Relationship Id="rId2" Type="http://schemas.openxmlformats.org/officeDocument/2006/relationships/hyperlink" Target="mailto:mergul@profen.com" TargetMode="External"/><Relationship Id="rId1" Type="http://schemas.openxmlformats.org/officeDocument/2006/relationships/hyperlink" Target="mailto:ohavuzlu@profen.com" TargetMode="External"/><Relationship Id="rId6" Type="http://schemas.openxmlformats.org/officeDocument/2006/relationships/hyperlink" Target="mailto:codaman@profen.com" TargetMode="External"/><Relationship Id="rId11" Type="http://schemas.openxmlformats.org/officeDocument/2006/relationships/printerSettings" Target="../printerSettings/printerSettings4.bin"/><Relationship Id="rId5" Type="http://schemas.openxmlformats.org/officeDocument/2006/relationships/hyperlink" Target="mailto:ilgar.aliyev@profen.com" TargetMode="External"/><Relationship Id="rId10" Type="http://schemas.openxmlformats.org/officeDocument/2006/relationships/hyperlink" Target="mailto:erhanalper.ozdemir@profen.com" TargetMode="External"/><Relationship Id="rId4" Type="http://schemas.openxmlformats.org/officeDocument/2006/relationships/hyperlink" Target="mailto:yusuf.soydan@profen.com" TargetMode="External"/><Relationship Id="rId9" Type="http://schemas.openxmlformats.org/officeDocument/2006/relationships/hyperlink" Target="mailto:hakan.savasan@profen.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1"/>
  <sheetViews>
    <sheetView zoomScale="76" zoomScaleNormal="76" workbookViewId="0">
      <selection activeCell="D15" sqref="D15"/>
    </sheetView>
  </sheetViews>
  <sheetFormatPr defaultColWidth="52.08984375" defaultRowHeight="14.5" x14ac:dyDescent="0.35"/>
  <cols>
    <col min="1" max="1" width="4" customWidth="1"/>
    <col min="2" max="2" width="17.6328125" customWidth="1"/>
    <col min="3" max="4" width="30.81640625" customWidth="1"/>
    <col min="256" max="256" width="4" customWidth="1"/>
    <col min="257" max="257" width="42" customWidth="1"/>
    <col min="258" max="258" width="54.36328125" customWidth="1"/>
    <col min="259" max="259" width="52.36328125" customWidth="1"/>
    <col min="512" max="512" width="4" customWidth="1"/>
    <col min="513" max="513" width="42" customWidth="1"/>
    <col min="514" max="514" width="54.36328125" customWidth="1"/>
    <col min="515" max="515" width="52.36328125" customWidth="1"/>
    <col min="768" max="768" width="4" customWidth="1"/>
    <col min="769" max="769" width="42" customWidth="1"/>
    <col min="770" max="770" width="54.36328125" customWidth="1"/>
    <col min="771" max="771" width="52.36328125" customWidth="1"/>
    <col min="1024" max="1024" width="4" customWidth="1"/>
    <col min="1025" max="1025" width="42" customWidth="1"/>
    <col min="1026" max="1026" width="54.36328125" customWidth="1"/>
    <col min="1027" max="1027" width="52.36328125" customWidth="1"/>
    <col min="1280" max="1280" width="4" customWidth="1"/>
    <col min="1281" max="1281" width="42" customWidth="1"/>
    <col min="1282" max="1282" width="54.36328125" customWidth="1"/>
    <col min="1283" max="1283" width="52.36328125" customWidth="1"/>
    <col min="1536" max="1536" width="4" customWidth="1"/>
    <col min="1537" max="1537" width="42" customWidth="1"/>
    <col min="1538" max="1538" width="54.36328125" customWidth="1"/>
    <col min="1539" max="1539" width="52.36328125" customWidth="1"/>
    <col min="1792" max="1792" width="4" customWidth="1"/>
    <col min="1793" max="1793" width="42" customWidth="1"/>
    <col min="1794" max="1794" width="54.36328125" customWidth="1"/>
    <col min="1795" max="1795" width="52.36328125" customWidth="1"/>
    <col min="2048" max="2048" width="4" customWidth="1"/>
    <col min="2049" max="2049" width="42" customWidth="1"/>
    <col min="2050" max="2050" width="54.36328125" customWidth="1"/>
    <col min="2051" max="2051" width="52.36328125" customWidth="1"/>
    <col min="2304" max="2304" width="4" customWidth="1"/>
    <col min="2305" max="2305" width="42" customWidth="1"/>
    <col min="2306" max="2306" width="54.36328125" customWidth="1"/>
    <col min="2307" max="2307" width="52.36328125" customWidth="1"/>
    <col min="2560" max="2560" width="4" customWidth="1"/>
    <col min="2561" max="2561" width="42" customWidth="1"/>
    <col min="2562" max="2562" width="54.36328125" customWidth="1"/>
    <col min="2563" max="2563" width="52.36328125" customWidth="1"/>
    <col min="2816" max="2816" width="4" customWidth="1"/>
    <col min="2817" max="2817" width="42" customWidth="1"/>
    <col min="2818" max="2818" width="54.36328125" customWidth="1"/>
    <col min="2819" max="2819" width="52.36328125" customWidth="1"/>
    <col min="3072" max="3072" width="4" customWidth="1"/>
    <col min="3073" max="3073" width="42" customWidth="1"/>
    <col min="3074" max="3074" width="54.36328125" customWidth="1"/>
    <col min="3075" max="3075" width="52.36328125" customWidth="1"/>
    <col min="3328" max="3328" width="4" customWidth="1"/>
    <col min="3329" max="3329" width="42" customWidth="1"/>
    <col min="3330" max="3330" width="54.36328125" customWidth="1"/>
    <col min="3331" max="3331" width="52.36328125" customWidth="1"/>
    <col min="3584" max="3584" width="4" customWidth="1"/>
    <col min="3585" max="3585" width="42" customWidth="1"/>
    <col min="3586" max="3586" width="54.36328125" customWidth="1"/>
    <col min="3587" max="3587" width="52.36328125" customWidth="1"/>
    <col min="3840" max="3840" width="4" customWidth="1"/>
    <col min="3841" max="3841" width="42" customWidth="1"/>
    <col min="3842" max="3842" width="54.36328125" customWidth="1"/>
    <col min="3843" max="3843" width="52.36328125" customWidth="1"/>
    <col min="4096" max="4096" width="4" customWidth="1"/>
    <col min="4097" max="4097" width="42" customWidth="1"/>
    <col min="4098" max="4098" width="54.36328125" customWidth="1"/>
    <col min="4099" max="4099" width="52.36328125" customWidth="1"/>
    <col min="4352" max="4352" width="4" customWidth="1"/>
    <col min="4353" max="4353" width="42" customWidth="1"/>
    <col min="4354" max="4354" width="54.36328125" customWidth="1"/>
    <col min="4355" max="4355" width="52.36328125" customWidth="1"/>
    <col min="4608" max="4608" width="4" customWidth="1"/>
    <col min="4609" max="4609" width="42" customWidth="1"/>
    <col min="4610" max="4610" width="54.36328125" customWidth="1"/>
    <col min="4611" max="4611" width="52.36328125" customWidth="1"/>
    <col min="4864" max="4864" width="4" customWidth="1"/>
    <col min="4865" max="4865" width="42" customWidth="1"/>
    <col min="4866" max="4866" width="54.36328125" customWidth="1"/>
    <col min="4867" max="4867" width="52.36328125" customWidth="1"/>
    <col min="5120" max="5120" width="4" customWidth="1"/>
    <col min="5121" max="5121" width="42" customWidth="1"/>
    <col min="5122" max="5122" width="54.36328125" customWidth="1"/>
    <col min="5123" max="5123" width="52.36328125" customWidth="1"/>
    <col min="5376" max="5376" width="4" customWidth="1"/>
    <col min="5377" max="5377" width="42" customWidth="1"/>
    <col min="5378" max="5378" width="54.36328125" customWidth="1"/>
    <col min="5379" max="5379" width="52.36328125" customWidth="1"/>
    <col min="5632" max="5632" width="4" customWidth="1"/>
    <col min="5633" max="5633" width="42" customWidth="1"/>
    <col min="5634" max="5634" width="54.36328125" customWidth="1"/>
    <col min="5635" max="5635" width="52.36328125" customWidth="1"/>
    <col min="5888" max="5888" width="4" customWidth="1"/>
    <col min="5889" max="5889" width="42" customWidth="1"/>
    <col min="5890" max="5890" width="54.36328125" customWidth="1"/>
    <col min="5891" max="5891" width="52.36328125" customWidth="1"/>
    <col min="6144" max="6144" width="4" customWidth="1"/>
    <col min="6145" max="6145" width="42" customWidth="1"/>
    <col min="6146" max="6146" width="54.36328125" customWidth="1"/>
    <col min="6147" max="6147" width="52.36328125" customWidth="1"/>
    <col min="6400" max="6400" width="4" customWidth="1"/>
    <col min="6401" max="6401" width="42" customWidth="1"/>
    <col min="6402" max="6402" width="54.36328125" customWidth="1"/>
    <col min="6403" max="6403" width="52.36328125" customWidth="1"/>
    <col min="6656" max="6656" width="4" customWidth="1"/>
    <col min="6657" max="6657" width="42" customWidth="1"/>
    <col min="6658" max="6658" width="54.36328125" customWidth="1"/>
    <col min="6659" max="6659" width="52.36328125" customWidth="1"/>
    <col min="6912" max="6912" width="4" customWidth="1"/>
    <col min="6913" max="6913" width="42" customWidth="1"/>
    <col min="6914" max="6914" width="54.36328125" customWidth="1"/>
    <col min="6915" max="6915" width="52.36328125" customWidth="1"/>
    <col min="7168" max="7168" width="4" customWidth="1"/>
    <col min="7169" max="7169" width="42" customWidth="1"/>
    <col min="7170" max="7170" width="54.36328125" customWidth="1"/>
    <col min="7171" max="7171" width="52.36328125" customWidth="1"/>
    <col min="7424" max="7424" width="4" customWidth="1"/>
    <col min="7425" max="7425" width="42" customWidth="1"/>
    <col min="7426" max="7426" width="54.36328125" customWidth="1"/>
    <col min="7427" max="7427" width="52.36328125" customWidth="1"/>
    <col min="7680" max="7680" width="4" customWidth="1"/>
    <col min="7681" max="7681" width="42" customWidth="1"/>
    <col min="7682" max="7682" width="54.36328125" customWidth="1"/>
    <col min="7683" max="7683" width="52.36328125" customWidth="1"/>
    <col min="7936" max="7936" width="4" customWidth="1"/>
    <col min="7937" max="7937" width="42" customWidth="1"/>
    <col min="7938" max="7938" width="54.36328125" customWidth="1"/>
    <col min="7939" max="7939" width="52.36328125" customWidth="1"/>
    <col min="8192" max="8192" width="4" customWidth="1"/>
    <col min="8193" max="8193" width="42" customWidth="1"/>
    <col min="8194" max="8194" width="54.36328125" customWidth="1"/>
    <col min="8195" max="8195" width="52.36328125" customWidth="1"/>
    <col min="8448" max="8448" width="4" customWidth="1"/>
    <col min="8449" max="8449" width="42" customWidth="1"/>
    <col min="8450" max="8450" width="54.36328125" customWidth="1"/>
    <col min="8451" max="8451" width="52.36328125" customWidth="1"/>
    <col min="8704" max="8704" width="4" customWidth="1"/>
    <col min="8705" max="8705" width="42" customWidth="1"/>
    <col min="8706" max="8706" width="54.36328125" customWidth="1"/>
    <col min="8707" max="8707" width="52.36328125" customWidth="1"/>
    <col min="8960" max="8960" width="4" customWidth="1"/>
    <col min="8961" max="8961" width="42" customWidth="1"/>
    <col min="8962" max="8962" width="54.36328125" customWidth="1"/>
    <col min="8963" max="8963" width="52.36328125" customWidth="1"/>
    <col min="9216" max="9216" width="4" customWidth="1"/>
    <col min="9217" max="9217" width="42" customWidth="1"/>
    <col min="9218" max="9218" width="54.36328125" customWidth="1"/>
    <col min="9219" max="9219" width="52.36328125" customWidth="1"/>
    <col min="9472" max="9472" width="4" customWidth="1"/>
    <col min="9473" max="9473" width="42" customWidth="1"/>
    <col min="9474" max="9474" width="54.36328125" customWidth="1"/>
    <col min="9475" max="9475" width="52.36328125" customWidth="1"/>
    <col min="9728" max="9728" width="4" customWidth="1"/>
    <col min="9729" max="9729" width="42" customWidth="1"/>
    <col min="9730" max="9730" width="54.36328125" customWidth="1"/>
    <col min="9731" max="9731" width="52.36328125" customWidth="1"/>
    <col min="9984" max="9984" width="4" customWidth="1"/>
    <col min="9985" max="9985" width="42" customWidth="1"/>
    <col min="9986" max="9986" width="54.36328125" customWidth="1"/>
    <col min="9987" max="9987" width="52.36328125" customWidth="1"/>
    <col min="10240" max="10240" width="4" customWidth="1"/>
    <col min="10241" max="10241" width="42" customWidth="1"/>
    <col min="10242" max="10242" width="54.36328125" customWidth="1"/>
    <col min="10243" max="10243" width="52.36328125" customWidth="1"/>
    <col min="10496" max="10496" width="4" customWidth="1"/>
    <col min="10497" max="10497" width="42" customWidth="1"/>
    <col min="10498" max="10498" width="54.36328125" customWidth="1"/>
    <col min="10499" max="10499" width="52.36328125" customWidth="1"/>
    <col min="10752" max="10752" width="4" customWidth="1"/>
    <col min="10753" max="10753" width="42" customWidth="1"/>
    <col min="10754" max="10754" width="54.36328125" customWidth="1"/>
    <col min="10755" max="10755" width="52.36328125" customWidth="1"/>
    <col min="11008" max="11008" width="4" customWidth="1"/>
    <col min="11009" max="11009" width="42" customWidth="1"/>
    <col min="11010" max="11010" width="54.36328125" customWidth="1"/>
    <col min="11011" max="11011" width="52.36328125" customWidth="1"/>
    <col min="11264" max="11264" width="4" customWidth="1"/>
    <col min="11265" max="11265" width="42" customWidth="1"/>
    <col min="11266" max="11266" width="54.36328125" customWidth="1"/>
    <col min="11267" max="11267" width="52.36328125" customWidth="1"/>
    <col min="11520" max="11520" width="4" customWidth="1"/>
    <col min="11521" max="11521" width="42" customWidth="1"/>
    <col min="11522" max="11522" width="54.36328125" customWidth="1"/>
    <col min="11523" max="11523" width="52.36328125" customWidth="1"/>
    <col min="11776" max="11776" width="4" customWidth="1"/>
    <col min="11777" max="11777" width="42" customWidth="1"/>
    <col min="11778" max="11778" width="54.36328125" customWidth="1"/>
    <col min="11779" max="11779" width="52.36328125" customWidth="1"/>
    <col min="12032" max="12032" width="4" customWidth="1"/>
    <col min="12033" max="12033" width="42" customWidth="1"/>
    <col min="12034" max="12034" width="54.36328125" customWidth="1"/>
    <col min="12035" max="12035" width="52.36328125" customWidth="1"/>
    <col min="12288" max="12288" width="4" customWidth="1"/>
    <col min="12289" max="12289" width="42" customWidth="1"/>
    <col min="12290" max="12290" width="54.36328125" customWidth="1"/>
    <col min="12291" max="12291" width="52.36328125" customWidth="1"/>
    <col min="12544" max="12544" width="4" customWidth="1"/>
    <col min="12545" max="12545" width="42" customWidth="1"/>
    <col min="12546" max="12546" width="54.36328125" customWidth="1"/>
    <col min="12547" max="12547" width="52.36328125" customWidth="1"/>
    <col min="12800" max="12800" width="4" customWidth="1"/>
    <col min="12801" max="12801" width="42" customWidth="1"/>
    <col min="12802" max="12802" width="54.36328125" customWidth="1"/>
    <col min="12803" max="12803" width="52.36328125" customWidth="1"/>
    <col min="13056" max="13056" width="4" customWidth="1"/>
    <col min="13057" max="13057" width="42" customWidth="1"/>
    <col min="13058" max="13058" width="54.36328125" customWidth="1"/>
    <col min="13059" max="13059" width="52.36328125" customWidth="1"/>
    <col min="13312" max="13312" width="4" customWidth="1"/>
    <col min="13313" max="13313" width="42" customWidth="1"/>
    <col min="13314" max="13314" width="54.36328125" customWidth="1"/>
    <col min="13315" max="13315" width="52.36328125" customWidth="1"/>
    <col min="13568" max="13568" width="4" customWidth="1"/>
    <col min="13569" max="13569" width="42" customWidth="1"/>
    <col min="13570" max="13570" width="54.36328125" customWidth="1"/>
    <col min="13571" max="13571" width="52.36328125" customWidth="1"/>
    <col min="13824" max="13824" width="4" customWidth="1"/>
    <col min="13825" max="13825" width="42" customWidth="1"/>
    <col min="13826" max="13826" width="54.36328125" customWidth="1"/>
    <col min="13827" max="13827" width="52.36328125" customWidth="1"/>
    <col min="14080" max="14080" width="4" customWidth="1"/>
    <col min="14081" max="14081" width="42" customWidth="1"/>
    <col min="14082" max="14082" width="54.36328125" customWidth="1"/>
    <col min="14083" max="14083" width="52.36328125" customWidth="1"/>
    <col min="14336" max="14336" width="4" customWidth="1"/>
    <col min="14337" max="14337" width="42" customWidth="1"/>
    <col min="14338" max="14338" width="54.36328125" customWidth="1"/>
    <col min="14339" max="14339" width="52.36328125" customWidth="1"/>
    <col min="14592" max="14592" width="4" customWidth="1"/>
    <col min="14593" max="14593" width="42" customWidth="1"/>
    <col min="14594" max="14594" width="54.36328125" customWidth="1"/>
    <col min="14595" max="14595" width="52.36328125" customWidth="1"/>
    <col min="14848" max="14848" width="4" customWidth="1"/>
    <col min="14849" max="14849" width="42" customWidth="1"/>
    <col min="14850" max="14850" width="54.36328125" customWidth="1"/>
    <col min="14851" max="14851" width="52.36328125" customWidth="1"/>
    <col min="15104" max="15104" width="4" customWidth="1"/>
    <col min="15105" max="15105" width="42" customWidth="1"/>
    <col min="15106" max="15106" width="54.36328125" customWidth="1"/>
    <col min="15107" max="15107" width="52.36328125" customWidth="1"/>
    <col min="15360" max="15360" width="4" customWidth="1"/>
    <col min="15361" max="15361" width="42" customWidth="1"/>
    <col min="15362" max="15362" width="54.36328125" customWidth="1"/>
    <col min="15363" max="15363" width="52.36328125" customWidth="1"/>
    <col min="15616" max="15616" width="4" customWidth="1"/>
    <col min="15617" max="15617" width="42" customWidth="1"/>
    <col min="15618" max="15618" width="54.36328125" customWidth="1"/>
    <col min="15619" max="15619" width="52.36328125" customWidth="1"/>
    <col min="15872" max="15872" width="4" customWidth="1"/>
    <col min="15873" max="15873" width="42" customWidth="1"/>
    <col min="15874" max="15874" width="54.36328125" customWidth="1"/>
    <col min="15875" max="15875" width="52.36328125" customWidth="1"/>
    <col min="16128" max="16128" width="4" customWidth="1"/>
    <col min="16129" max="16129" width="42" customWidth="1"/>
    <col min="16130" max="16130" width="54.36328125" customWidth="1"/>
    <col min="16131" max="16131" width="52.36328125" customWidth="1"/>
  </cols>
  <sheetData>
    <row r="1" spans="2:4" ht="31.25" customHeight="1" thickBot="1" x14ac:dyDescent="0.4"/>
    <row r="2" spans="2:4" ht="20" customHeight="1" x14ac:dyDescent="0.35">
      <c r="B2" s="246"/>
      <c r="C2" s="249" t="s">
        <v>161</v>
      </c>
      <c r="D2" s="143" t="s">
        <v>430</v>
      </c>
    </row>
    <row r="3" spans="2:4" ht="20" customHeight="1" x14ac:dyDescent="0.35">
      <c r="B3" s="247"/>
      <c r="C3" s="250"/>
      <c r="D3" s="144" t="s">
        <v>431</v>
      </c>
    </row>
    <row r="4" spans="2:4" ht="20" customHeight="1" x14ac:dyDescent="0.35">
      <c r="B4" s="247"/>
      <c r="C4" s="250"/>
      <c r="D4" s="144" t="s">
        <v>432</v>
      </c>
    </row>
    <row r="5" spans="2:4" ht="20" customHeight="1" thickBot="1" x14ac:dyDescent="0.4">
      <c r="B5" s="248"/>
      <c r="C5" s="251"/>
      <c r="D5" s="145" t="s">
        <v>433</v>
      </c>
    </row>
    <row r="6" spans="2:4" ht="27" customHeight="1" thickBot="1" x14ac:dyDescent="0.4">
      <c r="B6" s="252" t="s">
        <v>434</v>
      </c>
      <c r="C6" s="253"/>
      <c r="D6" s="146" t="s">
        <v>489</v>
      </c>
    </row>
    <row r="7" spans="2:4" ht="25.75" customHeight="1" thickBot="1" x14ac:dyDescent="0.4">
      <c r="B7" s="254"/>
      <c r="C7" s="255"/>
      <c r="D7" s="146" t="s">
        <v>488</v>
      </c>
    </row>
    <row r="8" spans="2:4" ht="20" customHeight="1" thickBot="1" x14ac:dyDescent="0.4">
      <c r="B8" s="256"/>
      <c r="C8" s="257"/>
      <c r="D8" s="146" t="s">
        <v>435</v>
      </c>
    </row>
    <row r="9" spans="2:4" ht="34.75" customHeight="1" thickBot="1" x14ac:dyDescent="0.4">
      <c r="B9" s="258" t="s">
        <v>440</v>
      </c>
      <c r="C9" s="259"/>
      <c r="D9" s="260"/>
    </row>
    <row r="23" spans="3:3" x14ac:dyDescent="0.35">
      <c r="C23" s="242" t="s">
        <v>436</v>
      </c>
    </row>
    <row r="24" spans="3:3" x14ac:dyDescent="0.35">
      <c r="C24" s="242"/>
    </row>
    <row r="25" spans="3:3" x14ac:dyDescent="0.35">
      <c r="C25" s="242" t="s">
        <v>440</v>
      </c>
    </row>
    <row r="26" spans="3:3" x14ac:dyDescent="0.35">
      <c r="C26" s="242" t="s">
        <v>437</v>
      </c>
    </row>
    <row r="27" spans="3:3" x14ac:dyDescent="0.35">
      <c r="C27" s="242"/>
    </row>
    <row r="28" spans="3:3" ht="20" x14ac:dyDescent="0.35">
      <c r="C28" s="243"/>
    </row>
    <row r="29" spans="3:3" ht="20" x14ac:dyDescent="0.35">
      <c r="C29" s="243"/>
    </row>
    <row r="30" spans="3:3" ht="20" x14ac:dyDescent="0.35">
      <c r="C30" s="243"/>
    </row>
    <row r="31" spans="3:3" ht="20" x14ac:dyDescent="0.35">
      <c r="C31" s="243"/>
    </row>
    <row r="32" spans="3:3" ht="20" x14ac:dyDescent="0.35">
      <c r="C32" s="243"/>
    </row>
    <row r="33" spans="2:4" ht="20" x14ac:dyDescent="0.35">
      <c r="C33" s="243"/>
    </row>
    <row r="34" spans="2:4" ht="20" x14ac:dyDescent="0.35">
      <c r="C34" s="243"/>
    </row>
    <row r="35" spans="2:4" ht="20" x14ac:dyDescent="0.35">
      <c r="C35" s="243"/>
    </row>
    <row r="36" spans="2:4" ht="20" x14ac:dyDescent="0.35">
      <c r="C36" s="243"/>
    </row>
    <row r="40" spans="2:4" x14ac:dyDescent="0.35">
      <c r="B40" s="244" t="s">
        <v>438</v>
      </c>
      <c r="C40" s="244"/>
      <c r="D40" s="245" t="s">
        <v>439</v>
      </c>
    </row>
    <row r="41" spans="2:4" x14ac:dyDescent="0.35">
      <c r="B41" s="147"/>
    </row>
  </sheetData>
  <mergeCells count="4">
    <mergeCell ref="B2:B5"/>
    <mergeCell ref="C2:C5"/>
    <mergeCell ref="B6:C8"/>
    <mergeCell ref="B9:D9"/>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0"/>
  <sheetViews>
    <sheetView zoomScale="80" zoomScaleNormal="80" zoomScaleSheetLayoutView="70" workbookViewId="0">
      <selection activeCell="C21" sqref="C21"/>
    </sheetView>
  </sheetViews>
  <sheetFormatPr defaultColWidth="8.90625" defaultRowHeight="14.5" x14ac:dyDescent="0.35"/>
  <cols>
    <col min="1" max="1" width="4.1796875" style="183" bestFit="1" customWidth="1"/>
    <col min="2" max="2" width="137" style="183" customWidth="1"/>
    <col min="3" max="3" width="16.81640625" style="183" customWidth="1"/>
    <col min="4" max="4" width="28.08984375" style="183" customWidth="1"/>
    <col min="5" max="6" width="2.81640625" style="183" hidden="1" customWidth="1"/>
    <col min="7" max="7" width="33.36328125" style="183" hidden="1" customWidth="1"/>
    <col min="8" max="14" width="8.90625" style="183" customWidth="1"/>
    <col min="15" max="16384" width="8.90625" style="183"/>
  </cols>
  <sheetData>
    <row r="1" spans="1:7" ht="19" thickBot="1" x14ac:dyDescent="0.4">
      <c r="A1" s="388" t="s">
        <v>395</v>
      </c>
      <c r="B1" s="388"/>
      <c r="C1" s="388"/>
      <c r="D1" s="388"/>
      <c r="E1" s="388"/>
      <c r="F1" s="388"/>
      <c r="G1" s="388"/>
    </row>
    <row r="2" spans="1:7" ht="39.65" hidden="1" customHeight="1" thickBot="1" x14ac:dyDescent="0.4">
      <c r="A2" s="184"/>
      <c r="B2" s="389"/>
      <c r="C2" s="389"/>
      <c r="D2" s="389"/>
      <c r="E2" s="389"/>
      <c r="F2" s="389"/>
      <c r="G2" s="389"/>
    </row>
    <row r="3" spans="1:7" ht="27" hidden="1" customHeight="1" x14ac:dyDescent="0.35">
      <c r="A3" s="184"/>
      <c r="B3" s="379" t="s">
        <v>397</v>
      </c>
      <c r="C3" s="380"/>
      <c r="D3" s="380"/>
      <c r="E3" s="380"/>
      <c r="F3" s="380"/>
      <c r="G3" s="381"/>
    </row>
    <row r="4" spans="1:7" ht="15.65" hidden="1" customHeight="1" x14ac:dyDescent="0.35">
      <c r="A4" s="184"/>
      <c r="B4" s="379" t="s">
        <v>407</v>
      </c>
      <c r="C4" s="380"/>
      <c r="D4" s="380"/>
      <c r="E4" s="380"/>
      <c r="F4" s="380"/>
      <c r="G4" s="381"/>
    </row>
    <row r="5" spans="1:7" ht="15.65" hidden="1" customHeight="1" x14ac:dyDescent="0.35">
      <c r="A5" s="184"/>
      <c r="B5" s="379" t="s">
        <v>408</v>
      </c>
      <c r="C5" s="380"/>
      <c r="D5" s="380"/>
      <c r="E5" s="380"/>
      <c r="F5" s="380"/>
      <c r="G5" s="381"/>
    </row>
    <row r="6" spans="1:7" hidden="1" x14ac:dyDescent="0.35">
      <c r="A6" s="184"/>
      <c r="B6" s="379"/>
      <c r="C6" s="380"/>
      <c r="D6" s="380"/>
      <c r="E6" s="380"/>
      <c r="F6" s="380"/>
      <c r="G6" s="381"/>
    </row>
    <row r="7" spans="1:7" ht="15" hidden="1" customHeight="1" thickBot="1" x14ac:dyDescent="0.4">
      <c r="A7" s="184"/>
      <c r="B7" s="370" t="s">
        <v>398</v>
      </c>
      <c r="C7" s="371"/>
      <c r="D7" s="371"/>
      <c r="E7" s="371"/>
      <c r="F7" s="371"/>
      <c r="G7" s="372"/>
    </row>
    <row r="8" spans="1:7" ht="44" thickBot="1" x14ac:dyDescent="0.4">
      <c r="A8" s="199" t="s">
        <v>399</v>
      </c>
      <c r="B8" s="199" t="s">
        <v>402</v>
      </c>
      <c r="C8" s="193" t="s">
        <v>484</v>
      </c>
      <c r="D8" s="194" t="s">
        <v>487</v>
      </c>
      <c r="E8" s="185">
        <v>0</v>
      </c>
      <c r="F8" s="185">
        <v>1</v>
      </c>
      <c r="G8" s="186" t="s">
        <v>400</v>
      </c>
    </row>
    <row r="9" spans="1:7" ht="29" x14ac:dyDescent="0.35">
      <c r="A9" s="187">
        <v>1</v>
      </c>
      <c r="B9" s="176" t="s">
        <v>426</v>
      </c>
      <c r="C9" s="195" t="s">
        <v>373</v>
      </c>
      <c r="D9" s="196" t="s">
        <v>622</v>
      </c>
      <c r="E9" s="188"/>
      <c r="F9" s="168"/>
      <c r="G9" s="169"/>
    </row>
    <row r="10" spans="1:7" ht="58" x14ac:dyDescent="0.35">
      <c r="A10" s="189">
        <v>2</v>
      </c>
      <c r="B10" s="171" t="s">
        <v>461</v>
      </c>
      <c r="C10" s="195" t="s">
        <v>373</v>
      </c>
      <c r="D10" s="196" t="s">
        <v>623</v>
      </c>
      <c r="E10" s="190"/>
      <c r="F10" s="178"/>
      <c r="G10" s="179"/>
    </row>
    <row r="11" spans="1:7" ht="43.5" x14ac:dyDescent="0.35">
      <c r="A11" s="189">
        <v>3</v>
      </c>
      <c r="B11" s="176" t="s">
        <v>449</v>
      </c>
      <c r="C11" s="195" t="s">
        <v>373</v>
      </c>
      <c r="D11" s="196" t="s">
        <v>624</v>
      </c>
      <c r="E11" s="190"/>
      <c r="F11" s="178"/>
      <c r="G11" s="179"/>
    </row>
    <row r="12" spans="1:7" ht="43.5" x14ac:dyDescent="0.35">
      <c r="A12" s="189">
        <v>4</v>
      </c>
      <c r="B12" s="171" t="s">
        <v>448</v>
      </c>
      <c r="C12" s="195" t="s">
        <v>373</v>
      </c>
      <c r="D12" s="196" t="s">
        <v>625</v>
      </c>
      <c r="E12" s="190"/>
      <c r="F12" s="178"/>
      <c r="G12" s="179"/>
    </row>
    <row r="13" spans="1:7" x14ac:dyDescent="0.35">
      <c r="A13" s="189">
        <v>5</v>
      </c>
      <c r="B13" s="176" t="s">
        <v>462</v>
      </c>
      <c r="C13" s="195" t="s">
        <v>373</v>
      </c>
      <c r="D13" s="196"/>
      <c r="E13" s="190"/>
      <c r="F13" s="178"/>
      <c r="G13" s="179"/>
    </row>
    <row r="14" spans="1:7" ht="29" x14ac:dyDescent="0.35">
      <c r="A14" s="189">
        <v>6</v>
      </c>
      <c r="B14" s="171" t="s">
        <v>446</v>
      </c>
      <c r="C14" s="195" t="s">
        <v>373</v>
      </c>
      <c r="D14" s="196" t="s">
        <v>626</v>
      </c>
      <c r="E14" s="190"/>
      <c r="F14" s="178"/>
      <c r="G14" s="179"/>
    </row>
    <row r="15" spans="1:7" x14ac:dyDescent="0.35">
      <c r="A15" s="189">
        <v>7</v>
      </c>
      <c r="B15" s="176" t="s">
        <v>445</v>
      </c>
      <c r="C15" s="195" t="s">
        <v>373</v>
      </c>
      <c r="D15" s="196" t="s">
        <v>627</v>
      </c>
      <c r="E15" s="190"/>
      <c r="F15" s="178"/>
      <c r="G15" s="179"/>
    </row>
    <row r="16" spans="1:7" x14ac:dyDescent="0.35">
      <c r="A16" s="189">
        <v>9</v>
      </c>
      <c r="B16" s="171" t="s">
        <v>447</v>
      </c>
      <c r="C16" s="195" t="s">
        <v>373</v>
      </c>
      <c r="D16" s="196" t="s">
        <v>628</v>
      </c>
      <c r="E16" s="190"/>
      <c r="F16" s="178"/>
      <c r="G16" s="179"/>
    </row>
    <row r="17" spans="1:8" x14ac:dyDescent="0.35">
      <c r="A17" s="189">
        <v>10</v>
      </c>
      <c r="B17" s="176" t="s">
        <v>443</v>
      </c>
      <c r="C17" s="195" t="s">
        <v>373</v>
      </c>
      <c r="D17" s="196" t="s">
        <v>629</v>
      </c>
      <c r="E17" s="190"/>
      <c r="F17" s="178"/>
      <c r="G17" s="179"/>
    </row>
    <row r="18" spans="1:8" x14ac:dyDescent="0.35">
      <c r="A18" s="189">
        <v>11</v>
      </c>
      <c r="B18" s="171" t="s">
        <v>444</v>
      </c>
      <c r="C18" s="195" t="s">
        <v>373</v>
      </c>
      <c r="D18" s="196" t="s">
        <v>629</v>
      </c>
      <c r="E18" s="190"/>
      <c r="F18" s="178"/>
      <c r="G18" s="179"/>
    </row>
    <row r="19" spans="1:8" ht="29" x14ac:dyDescent="0.35">
      <c r="A19" s="189">
        <v>12</v>
      </c>
      <c r="B19" s="176" t="s">
        <v>481</v>
      </c>
      <c r="C19" s="195" t="s">
        <v>373</v>
      </c>
      <c r="D19" s="196" t="s">
        <v>630</v>
      </c>
      <c r="E19" s="190"/>
      <c r="F19" s="178"/>
      <c r="G19" s="179"/>
    </row>
    <row r="20" spans="1:8" ht="29" x14ac:dyDescent="0.35">
      <c r="A20" s="189"/>
      <c r="B20" s="171" t="s">
        <v>480</v>
      </c>
      <c r="C20" s="195" t="s">
        <v>373</v>
      </c>
      <c r="D20" s="196" t="s">
        <v>631</v>
      </c>
      <c r="E20" s="190"/>
      <c r="F20" s="178"/>
      <c r="G20" s="179"/>
    </row>
    <row r="21" spans="1:8" ht="43.5" x14ac:dyDescent="0.35">
      <c r="A21" s="189">
        <v>13</v>
      </c>
      <c r="B21" s="176" t="s">
        <v>450</v>
      </c>
      <c r="C21" s="195" t="s">
        <v>373</v>
      </c>
      <c r="D21" s="196"/>
      <c r="E21" s="190"/>
      <c r="F21" s="178"/>
      <c r="G21" s="179"/>
    </row>
    <row r="22" spans="1:8" x14ac:dyDescent="0.35">
      <c r="A22" s="189">
        <v>14</v>
      </c>
      <c r="B22" s="171" t="s">
        <v>451</v>
      </c>
      <c r="C22" s="195" t="s">
        <v>373</v>
      </c>
      <c r="D22" s="196" t="s">
        <v>628</v>
      </c>
      <c r="E22" s="190"/>
      <c r="F22" s="178"/>
      <c r="G22" s="179"/>
    </row>
    <row r="23" spans="1:8" ht="43.5" x14ac:dyDescent="0.35">
      <c r="A23" s="189">
        <v>15</v>
      </c>
      <c r="B23" s="176" t="s">
        <v>455</v>
      </c>
      <c r="C23" s="195" t="s">
        <v>373</v>
      </c>
      <c r="D23" s="196" t="s">
        <v>632</v>
      </c>
      <c r="E23" s="190"/>
      <c r="F23" s="178"/>
      <c r="G23" s="179"/>
    </row>
    <row r="24" spans="1:8" ht="43.5" x14ac:dyDescent="0.35">
      <c r="A24" s="189">
        <v>16</v>
      </c>
      <c r="B24" s="171" t="s">
        <v>454</v>
      </c>
      <c r="C24" s="195" t="s">
        <v>373</v>
      </c>
      <c r="D24" s="196" t="s">
        <v>632</v>
      </c>
      <c r="E24" s="190"/>
      <c r="F24" s="178"/>
      <c r="G24" s="179"/>
    </row>
    <row r="25" spans="1:8" ht="43.5" x14ac:dyDescent="0.35">
      <c r="A25" s="189">
        <v>17</v>
      </c>
      <c r="B25" s="176" t="s">
        <v>453</v>
      </c>
      <c r="C25" s="195" t="s">
        <v>373</v>
      </c>
      <c r="D25" s="196" t="s">
        <v>632</v>
      </c>
      <c r="E25" s="190"/>
      <c r="F25" s="178"/>
      <c r="G25" s="179"/>
    </row>
    <row r="26" spans="1:8" ht="44" thickBot="1" x14ac:dyDescent="0.4">
      <c r="A26" s="189">
        <v>18</v>
      </c>
      <c r="B26" s="171" t="s">
        <v>452</v>
      </c>
      <c r="C26" s="197" t="s">
        <v>373</v>
      </c>
      <c r="D26" s="198" t="s">
        <v>633</v>
      </c>
      <c r="E26" s="190"/>
      <c r="F26" s="178"/>
      <c r="G26" s="179"/>
    </row>
    <row r="27" spans="1:8" hidden="1" x14ac:dyDescent="0.35">
      <c r="A27" s="390"/>
      <c r="B27" s="391"/>
      <c r="C27" s="191"/>
      <c r="D27" s="191"/>
      <c r="E27" s="192">
        <f>COUNTA(E9:E26)*0</f>
        <v>0</v>
      </c>
      <c r="F27" s="191">
        <f>COUNTA(F9:F26)*1</f>
        <v>0</v>
      </c>
      <c r="G27" s="191"/>
    </row>
    <row r="28" spans="1:8" ht="15" hidden="1" thickBot="1" x14ac:dyDescent="0.4">
      <c r="A28" s="392"/>
      <c r="B28" s="393"/>
      <c r="C28" s="191"/>
      <c r="D28" s="191"/>
      <c r="E28" s="394">
        <f>SUM(E27:F27)</f>
        <v>0</v>
      </c>
      <c r="F28" s="395"/>
      <c r="G28" s="191"/>
    </row>
    <row r="29" spans="1:8" ht="15" hidden="1" thickBot="1" x14ac:dyDescent="0.4">
      <c r="A29" s="374" t="s">
        <v>401</v>
      </c>
      <c r="B29" s="375"/>
      <c r="C29" s="182"/>
      <c r="D29" s="182"/>
      <c r="E29" s="396">
        <f>ROUND(IF(E28=0,0,IF(E28=(COUNTA(E9:E26)+COUNTA(F9:F26))*1,100,E28*100/((COUNTA(E9:E26)+COUNTA(F9:F26))*1))),2)</f>
        <v>0</v>
      </c>
      <c r="F29" s="397"/>
      <c r="G29" s="397"/>
    </row>
    <row r="30" spans="1:8" x14ac:dyDescent="0.35">
      <c r="H30" s="161"/>
    </row>
  </sheetData>
  <sheetProtection algorithmName="SHA-512" hashValue="vo36dg0U9PRwD+0fQFhWcCA2ArTCMgBtW3w3vsKA0SzEFuZFF56fi/x8wHPeXpMw+A0lgTPp9UElhGnS+qUGxQ==" saltValue="haODVxFCISOuG6RfXmurIg==" spinCount="100000" sheet="1" selectLockedCells="1"/>
  <mergeCells count="11">
    <mergeCell ref="B7:G7"/>
    <mergeCell ref="A27:B28"/>
    <mergeCell ref="E28:F28"/>
    <mergeCell ref="A29:B29"/>
    <mergeCell ref="E29:G29"/>
    <mergeCell ref="B6:G6"/>
    <mergeCell ref="A1:G1"/>
    <mergeCell ref="B2:G2"/>
    <mergeCell ref="B3:G3"/>
    <mergeCell ref="B4:G4"/>
    <mergeCell ref="B5:G5"/>
  </mergeCells>
  <dataValidations count="1">
    <dataValidation type="custom" allowBlank="1" showInputMessage="1" showErrorMessage="1" errorTitle="Sadəcə 1 xana" error="Sadəcə 1 sütuna məlumat daxil etməlisiniz" promptTitle="Doldurun" prompt="Sadəcə 1 xanaya &quot;X&quot; qoyun" sqref="E9:F26" xr:uid="{00000000-0002-0000-0900-000000000000}">
      <formula1>COUNTA($E9:$F9)&lt;=1</formula1>
    </dataValidation>
  </dataValidations>
  <pageMargins left="0.70866141732283472" right="0.70866141732283472" top="0.74803149606299213" bottom="0.74803149606299213" header="0.31496062992125984" footer="0.31496062992125984"/>
  <pageSetup paperSize="263" scale="60"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'1.Anket'!$F$1:$G$1</xm:f>
          </x14:formula1>
          <xm:sqref>C9:C26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B19"/>
  <sheetViews>
    <sheetView zoomScaleNormal="100" zoomScaleSheetLayoutView="100" workbookViewId="0">
      <selection activeCell="A19" sqref="A19"/>
    </sheetView>
  </sheetViews>
  <sheetFormatPr defaultColWidth="8.90625" defaultRowHeight="14.5" x14ac:dyDescent="0.35"/>
  <cols>
    <col min="1" max="1" width="103.08984375" customWidth="1"/>
  </cols>
  <sheetData>
    <row r="1" spans="1:2" ht="57" customHeight="1" x14ac:dyDescent="0.35">
      <c r="A1" s="154" t="s">
        <v>93</v>
      </c>
      <c r="B1" s="155" t="s">
        <v>92</v>
      </c>
    </row>
    <row r="2" spans="1:2" ht="15.5" x14ac:dyDescent="0.35">
      <c r="A2" s="156" t="s">
        <v>167</v>
      </c>
    </row>
    <row r="3" spans="1:2" ht="15.5" x14ac:dyDescent="0.35">
      <c r="A3" s="157"/>
    </row>
    <row r="4" spans="1:2" ht="15.5" x14ac:dyDescent="0.35">
      <c r="A4" s="157"/>
    </row>
    <row r="5" spans="1:2" ht="20.399999999999999" customHeight="1" x14ac:dyDescent="0.35">
      <c r="A5" s="158" t="s">
        <v>57</v>
      </c>
    </row>
    <row r="6" spans="1:2" ht="26.4" customHeight="1" x14ac:dyDescent="0.35">
      <c r="A6" s="159" t="s">
        <v>132</v>
      </c>
    </row>
    <row r="7" spans="1:2" ht="41.4" customHeight="1" x14ac:dyDescent="0.35">
      <c r="A7" s="158" t="s">
        <v>166</v>
      </c>
    </row>
    <row r="8" spans="1:2" ht="34.25" customHeight="1" x14ac:dyDescent="0.35">
      <c r="A8" s="158" t="s">
        <v>134</v>
      </c>
    </row>
    <row r="9" spans="1:2" ht="186" x14ac:dyDescent="0.35">
      <c r="A9" s="158" t="s">
        <v>155</v>
      </c>
    </row>
    <row r="10" spans="1:2" ht="103.25" customHeight="1" x14ac:dyDescent="0.35">
      <c r="A10" s="158" t="s">
        <v>168</v>
      </c>
    </row>
    <row r="11" spans="1:2" ht="36" customHeight="1" x14ac:dyDescent="0.35">
      <c r="A11" s="158" t="s">
        <v>133</v>
      </c>
    </row>
    <row r="12" spans="1:2" x14ac:dyDescent="0.35">
      <c r="A12" s="160"/>
    </row>
    <row r="13" spans="1:2" ht="18" customHeight="1" x14ac:dyDescent="0.35">
      <c r="A13" s="157" t="s">
        <v>588</v>
      </c>
    </row>
    <row r="14" spans="1:2" ht="18" customHeight="1" x14ac:dyDescent="0.35">
      <c r="A14" s="157" t="s">
        <v>589</v>
      </c>
    </row>
    <row r="15" spans="1:2" ht="18" customHeight="1" x14ac:dyDescent="0.35">
      <c r="A15" s="157" t="s">
        <v>590</v>
      </c>
    </row>
    <row r="16" spans="1:2" ht="18" customHeight="1" x14ac:dyDescent="0.35">
      <c r="A16" s="157"/>
    </row>
    <row r="17" spans="1:1" ht="18" customHeight="1" x14ac:dyDescent="0.35">
      <c r="A17" s="157" t="s">
        <v>591</v>
      </c>
    </row>
    <row r="18" spans="1:1" ht="18" customHeight="1" x14ac:dyDescent="0.35">
      <c r="A18" s="157" t="s">
        <v>58</v>
      </c>
    </row>
    <row r="19" spans="1:1" ht="18" customHeight="1" x14ac:dyDescent="0.35">
      <c r="A19" s="157" t="s">
        <v>634</v>
      </c>
    </row>
  </sheetData>
  <hyperlinks>
    <hyperlink ref="B1" location="Anket!Print_Area" display="Anket" xr:uid="{00000000-0004-0000-0A00-000000000000}"/>
  </hyperlinks>
  <printOptions horizontalCentered="1"/>
  <pageMargins left="0.7" right="0.7" top="0.75" bottom="0.75" header="0.3" footer="0.3"/>
  <pageSetup paperSize="9" fitToHeight="0" orientation="portrait" horizontalDpi="1200" verticalDpi="1200" r:id="rId1"/>
  <headerFooter>
    <oddFooter>&amp;C&amp;"Arial,Курсив"&amp;10&amp;P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30"/>
  <sheetViews>
    <sheetView topLeftCell="A13" zoomScaleNormal="100" zoomScaleSheetLayoutView="100" workbookViewId="0">
      <selection activeCell="C23" sqref="C23"/>
    </sheetView>
  </sheetViews>
  <sheetFormatPr defaultColWidth="8.90625" defaultRowHeight="14.5" x14ac:dyDescent="0.35"/>
  <cols>
    <col min="1" max="1" width="43.36328125" style="43" customWidth="1"/>
    <col min="2" max="2" width="12" style="43" customWidth="1"/>
    <col min="3" max="3" width="41.6328125" style="43" customWidth="1"/>
    <col min="4" max="16384" width="8.90625" style="43"/>
  </cols>
  <sheetData>
    <row r="1" spans="1:3" ht="15.5" x14ac:dyDescent="0.35">
      <c r="A1" s="116"/>
      <c r="B1" s="116"/>
    </row>
    <row r="2" spans="1:3" ht="15.5" x14ac:dyDescent="0.35">
      <c r="A2" s="116"/>
      <c r="B2" s="116"/>
    </row>
    <row r="3" spans="1:3" ht="15.5" x14ac:dyDescent="0.35">
      <c r="A3" s="116"/>
      <c r="B3" s="116"/>
    </row>
    <row r="4" spans="1:3" ht="15.5" x14ac:dyDescent="0.35">
      <c r="A4" s="117"/>
      <c r="B4" s="117"/>
    </row>
    <row r="6" spans="1:3" ht="15.5" x14ac:dyDescent="0.35">
      <c r="A6" s="261"/>
      <c r="B6" s="261"/>
      <c r="C6" s="261"/>
    </row>
    <row r="7" spans="1:3" ht="15.5" x14ac:dyDescent="0.35">
      <c r="A7" s="118"/>
      <c r="B7" s="118"/>
      <c r="C7" s="118"/>
    </row>
    <row r="8" spans="1:3" ht="15.5" x14ac:dyDescent="0.35">
      <c r="A8" s="118"/>
      <c r="B8" s="118"/>
      <c r="C8" s="118"/>
    </row>
    <row r="9" spans="1:3" ht="23.5" x14ac:dyDescent="0.35">
      <c r="A9" s="264" t="s">
        <v>160</v>
      </c>
      <c r="B9" s="264"/>
      <c r="C9" s="264"/>
    </row>
    <row r="10" spans="1:3" ht="107.4" customHeight="1" x14ac:dyDescent="0.35">
      <c r="A10" s="265" t="s">
        <v>477</v>
      </c>
      <c r="B10" s="265"/>
      <c r="C10" s="265"/>
    </row>
    <row r="11" spans="1:3" ht="16" thickBot="1" x14ac:dyDescent="0.4">
      <c r="A11" s="119"/>
      <c r="B11" s="119"/>
    </row>
    <row r="12" spans="1:3" ht="55.25" customHeight="1" thickTop="1" thickBot="1" x14ac:dyDescent="0.4">
      <c r="A12" s="120" t="s">
        <v>94</v>
      </c>
      <c r="B12" s="262" t="s">
        <v>490</v>
      </c>
      <c r="C12" s="263"/>
    </row>
    <row r="13" spans="1:3" ht="16" thickTop="1" x14ac:dyDescent="0.35">
      <c r="A13" s="121"/>
      <c r="B13" s="121"/>
    </row>
    <row r="14" spans="1:3" ht="15.5" x14ac:dyDescent="0.35">
      <c r="A14" s="122"/>
      <c r="B14" s="122"/>
    </row>
    <row r="15" spans="1:3" ht="15.5" x14ac:dyDescent="0.35">
      <c r="A15" s="122"/>
      <c r="B15" s="122"/>
    </row>
    <row r="16" spans="1:3" ht="15.5" x14ac:dyDescent="0.35">
      <c r="A16" s="123"/>
    </row>
    <row r="27" spans="1:1" ht="15.5" x14ac:dyDescent="0.35">
      <c r="A27" s="122"/>
    </row>
    <row r="28" spans="1:1" ht="15.5" x14ac:dyDescent="0.35">
      <c r="A28" s="122"/>
    </row>
    <row r="29" spans="1:1" ht="15.5" x14ac:dyDescent="0.35">
      <c r="A29" s="122"/>
    </row>
    <row r="30" spans="1:1" ht="15.5" x14ac:dyDescent="0.35">
      <c r="A30" s="122"/>
    </row>
  </sheetData>
  <mergeCells count="4">
    <mergeCell ref="A6:C6"/>
    <mergeCell ref="B12:C12"/>
    <mergeCell ref="A9:C9"/>
    <mergeCell ref="A10:C10"/>
  </mergeCells>
  <pageMargins left="0.7" right="0.7" top="0.75" bottom="0.75" header="0.3" footer="0.3"/>
  <pageSetup paperSize="9" scale="90" fitToHeight="0" orientation="portrait" horizontalDpi="4294967295" verticalDpi="4294967295" r:id="rId1"/>
  <headerFooter>
    <oddFooter>&amp;C&amp;"Arial,Курсив"&amp;10&amp;P /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88"/>
  <sheetViews>
    <sheetView topLeftCell="A52" zoomScaleNormal="100" zoomScaleSheetLayoutView="100" workbookViewId="0">
      <selection activeCell="J12" sqref="J12"/>
    </sheetView>
  </sheetViews>
  <sheetFormatPr defaultColWidth="9.08984375" defaultRowHeight="13" x14ac:dyDescent="0.3"/>
  <cols>
    <col min="1" max="1" width="2.36328125" style="54" customWidth="1"/>
    <col min="2" max="2" width="4.90625" style="115" bestFit="1" customWidth="1"/>
    <col min="3" max="3" width="46" style="114" customWidth="1"/>
    <col min="4" max="4" width="51.26953125" style="114" bestFit="1" customWidth="1"/>
    <col min="5" max="5" width="12.81640625" style="76" bestFit="1" customWidth="1"/>
    <col min="6" max="6" width="4" style="58" hidden="1" customWidth="1"/>
    <col min="7" max="7" width="4.90625" style="58" hidden="1" customWidth="1"/>
    <col min="8" max="8" width="0" style="58" hidden="1" customWidth="1"/>
    <col min="9" max="16384" width="9.08984375" style="58"/>
  </cols>
  <sheetData>
    <row r="1" spans="1:7" ht="31.25" customHeight="1" thickBot="1" x14ac:dyDescent="0.35">
      <c r="B1" s="266" t="s">
        <v>91</v>
      </c>
      <c r="C1" s="266"/>
      <c r="D1" s="266"/>
      <c r="E1" s="55"/>
      <c r="F1" s="56" t="s">
        <v>373</v>
      </c>
      <c r="G1" s="57" t="s">
        <v>374</v>
      </c>
    </row>
    <row r="2" spans="1:7" s="65" customFormat="1" ht="24.9" customHeight="1" thickBot="1" x14ac:dyDescent="0.4">
      <c r="A2" s="59"/>
      <c r="B2" s="60" t="s">
        <v>11</v>
      </c>
      <c r="C2" s="61" t="s">
        <v>396</v>
      </c>
      <c r="D2" s="62"/>
      <c r="E2" s="63" t="s">
        <v>75</v>
      </c>
      <c r="F2" s="64"/>
      <c r="G2" s="64"/>
    </row>
    <row r="3" spans="1:7" s="43" customFormat="1" ht="14.5" x14ac:dyDescent="0.35">
      <c r="A3" s="66"/>
      <c r="B3" s="67" t="s">
        <v>7</v>
      </c>
      <c r="C3" s="68" t="s">
        <v>22</v>
      </c>
      <c r="D3" s="69"/>
      <c r="E3" s="70"/>
      <c r="F3" s="71"/>
      <c r="G3" s="71"/>
    </row>
    <row r="4" spans="1:7" ht="26" x14ac:dyDescent="0.3">
      <c r="A4" s="72"/>
      <c r="B4" s="73" t="s">
        <v>8</v>
      </c>
      <c r="C4" s="74" t="s">
        <v>87</v>
      </c>
      <c r="D4" s="75" t="s">
        <v>492</v>
      </c>
      <c r="E4" s="76" t="s">
        <v>161</v>
      </c>
    </row>
    <row r="5" spans="1:7" x14ac:dyDescent="0.3">
      <c r="A5" s="72"/>
      <c r="B5" s="73" t="s">
        <v>9</v>
      </c>
      <c r="C5" s="74" t="s">
        <v>88</v>
      </c>
      <c r="D5" s="77">
        <v>44615</v>
      </c>
      <c r="E5" s="78"/>
    </row>
    <row r="6" spans="1:7" ht="13.5" thickBot="1" x14ac:dyDescent="0.35">
      <c r="A6" s="72"/>
      <c r="B6" s="73" t="s">
        <v>10</v>
      </c>
      <c r="C6" s="79" t="s">
        <v>20</v>
      </c>
      <c r="D6" s="75" t="s">
        <v>607</v>
      </c>
    </row>
    <row r="7" spans="1:7" ht="14" thickTop="1" thickBot="1" x14ac:dyDescent="0.35">
      <c r="A7" s="72"/>
      <c r="B7" s="73" t="s">
        <v>12</v>
      </c>
      <c r="C7" s="74" t="s">
        <v>1</v>
      </c>
      <c r="D7" s="80">
        <v>1405859021</v>
      </c>
    </row>
    <row r="8" spans="1:7" ht="14" thickTop="1" thickBot="1" x14ac:dyDescent="0.35">
      <c r="A8" s="72"/>
      <c r="B8" s="73" t="s">
        <v>13</v>
      </c>
      <c r="C8" s="74" t="s">
        <v>95</v>
      </c>
      <c r="D8" s="75" t="s">
        <v>373</v>
      </c>
    </row>
    <row r="9" spans="1:7" ht="14" thickTop="1" thickBot="1" x14ac:dyDescent="0.35">
      <c r="A9" s="72"/>
      <c r="B9" s="73" t="s">
        <v>14</v>
      </c>
      <c r="C9" s="81" t="s">
        <v>17</v>
      </c>
      <c r="D9" s="75" t="s">
        <v>493</v>
      </c>
    </row>
    <row r="10" spans="1:7" ht="26.5" customHeight="1" thickTop="1" thickBot="1" x14ac:dyDescent="0.35">
      <c r="A10" s="72"/>
      <c r="B10" s="73" t="s">
        <v>15</v>
      </c>
      <c r="C10" s="81" t="s">
        <v>157</v>
      </c>
      <c r="D10" s="75" t="s">
        <v>374</v>
      </c>
    </row>
    <row r="11" spans="1:7" ht="28.5" customHeight="1" thickTop="1" x14ac:dyDescent="0.3">
      <c r="A11" s="72"/>
      <c r="B11" s="73" t="s">
        <v>16</v>
      </c>
      <c r="C11" s="79" t="s">
        <v>18</v>
      </c>
      <c r="D11" s="75" t="s">
        <v>491</v>
      </c>
    </row>
    <row r="12" spans="1:7" x14ac:dyDescent="0.3">
      <c r="A12" s="72"/>
      <c r="B12" s="73" t="s">
        <v>156</v>
      </c>
      <c r="C12" s="79" t="s">
        <v>19</v>
      </c>
      <c r="D12" s="75" t="s">
        <v>490</v>
      </c>
    </row>
    <row r="13" spans="1:7" s="43" customFormat="1" ht="14.5" x14ac:dyDescent="0.35">
      <c r="A13" s="66"/>
      <c r="B13" s="82" t="s">
        <v>21</v>
      </c>
      <c r="C13" s="83" t="s">
        <v>2</v>
      </c>
      <c r="D13" s="84"/>
      <c r="E13" s="70"/>
      <c r="F13" s="71"/>
      <c r="G13" s="71"/>
    </row>
    <row r="14" spans="1:7" ht="36.5" customHeight="1" x14ac:dyDescent="0.3">
      <c r="A14" s="72"/>
      <c r="B14" s="73" t="s">
        <v>23</v>
      </c>
      <c r="C14" s="79" t="s">
        <v>28</v>
      </c>
      <c r="D14" s="235" t="s">
        <v>608</v>
      </c>
    </row>
    <row r="15" spans="1:7" ht="26" x14ac:dyDescent="0.3">
      <c r="A15" s="72"/>
      <c r="B15" s="73" t="s">
        <v>24</v>
      </c>
      <c r="C15" s="79" t="s">
        <v>29</v>
      </c>
      <c r="D15" s="205" t="s">
        <v>494</v>
      </c>
    </row>
    <row r="16" spans="1:7" x14ac:dyDescent="0.3">
      <c r="A16" s="72"/>
      <c r="B16" s="73" t="s">
        <v>25</v>
      </c>
      <c r="C16" s="79" t="s">
        <v>30</v>
      </c>
      <c r="D16" s="85" t="s">
        <v>609</v>
      </c>
    </row>
    <row r="17" spans="1:7" ht="14.5" x14ac:dyDescent="0.3">
      <c r="A17" s="72"/>
      <c r="B17" s="73" t="s">
        <v>26</v>
      </c>
      <c r="C17" s="79" t="s">
        <v>36</v>
      </c>
      <c r="D17" s="204" t="s">
        <v>495</v>
      </c>
      <c r="E17" s="51"/>
    </row>
    <row r="18" spans="1:7" ht="12.75" customHeight="1" x14ac:dyDescent="0.3">
      <c r="A18" s="72"/>
      <c r="B18" s="73" t="s">
        <v>27</v>
      </c>
      <c r="C18" s="86" t="s">
        <v>163</v>
      </c>
      <c r="D18" s="87"/>
    </row>
    <row r="19" spans="1:7" s="92" customFormat="1" x14ac:dyDescent="0.3">
      <c r="A19" s="88"/>
      <c r="B19" s="89" t="s">
        <v>32</v>
      </c>
      <c r="C19" s="90" t="s">
        <v>128</v>
      </c>
      <c r="D19" s="91"/>
      <c r="E19" s="76"/>
    </row>
    <row r="20" spans="1:7" x14ac:dyDescent="0.3">
      <c r="A20" s="72"/>
      <c r="B20" s="73" t="s">
        <v>63</v>
      </c>
      <c r="C20" s="79" t="s">
        <v>137</v>
      </c>
      <c r="D20" s="205" t="s">
        <v>496</v>
      </c>
    </row>
    <row r="21" spans="1:7" x14ac:dyDescent="0.3">
      <c r="A21" s="72"/>
      <c r="B21" s="73" t="s">
        <v>64</v>
      </c>
      <c r="C21" s="79" t="s">
        <v>138</v>
      </c>
      <c r="D21" s="205" t="s">
        <v>612</v>
      </c>
    </row>
    <row r="22" spans="1:7" s="92" customFormat="1" ht="13.5" customHeight="1" x14ac:dyDescent="0.3">
      <c r="A22" s="88"/>
      <c r="B22" s="89" t="s">
        <v>33</v>
      </c>
      <c r="C22" s="90" t="s">
        <v>129</v>
      </c>
      <c r="D22" s="91"/>
      <c r="E22" s="76"/>
    </row>
    <row r="23" spans="1:7" ht="13.5" customHeight="1" x14ac:dyDescent="0.3">
      <c r="A23" s="72"/>
      <c r="B23" s="73" t="s">
        <v>65</v>
      </c>
      <c r="C23" s="79" t="s">
        <v>137</v>
      </c>
      <c r="D23" s="205" t="s">
        <v>499</v>
      </c>
    </row>
    <row r="24" spans="1:7" ht="13.5" customHeight="1" x14ac:dyDescent="0.3">
      <c r="A24" s="72"/>
      <c r="B24" s="73" t="s">
        <v>66</v>
      </c>
      <c r="C24" s="79" t="s">
        <v>138</v>
      </c>
      <c r="D24" s="205" t="s">
        <v>555</v>
      </c>
    </row>
    <row r="25" spans="1:7" s="92" customFormat="1" x14ac:dyDescent="0.3">
      <c r="A25" s="88"/>
      <c r="B25" s="89" t="s">
        <v>34</v>
      </c>
      <c r="C25" s="90" t="s">
        <v>130</v>
      </c>
      <c r="D25" s="91"/>
      <c r="E25" s="76"/>
    </row>
    <row r="26" spans="1:7" s="210" customFormat="1" x14ac:dyDescent="0.3">
      <c r="A26" s="207"/>
      <c r="B26" s="208" t="s">
        <v>67</v>
      </c>
      <c r="C26" s="206" t="s">
        <v>137</v>
      </c>
      <c r="D26" s="205" t="s">
        <v>610</v>
      </c>
      <c r="E26" s="209"/>
    </row>
    <row r="27" spans="1:7" x14ac:dyDescent="0.3">
      <c r="A27" s="72"/>
      <c r="B27" s="73" t="s">
        <v>68</v>
      </c>
      <c r="C27" s="206" t="s">
        <v>138</v>
      </c>
      <c r="D27" s="205" t="s">
        <v>611</v>
      </c>
    </row>
    <row r="28" spans="1:7" s="92" customFormat="1" x14ac:dyDescent="0.3">
      <c r="A28" s="88"/>
      <c r="B28" s="89" t="s">
        <v>35</v>
      </c>
      <c r="C28" s="90" t="s">
        <v>162</v>
      </c>
      <c r="D28" s="93"/>
      <c r="E28" s="76"/>
    </row>
    <row r="29" spans="1:7" ht="14.5" x14ac:dyDescent="0.3">
      <c r="A29" s="72"/>
      <c r="B29" s="73" t="s">
        <v>69</v>
      </c>
      <c r="C29" s="79" t="s">
        <v>137</v>
      </c>
      <c r="D29" s="204" t="s">
        <v>497</v>
      </c>
      <c r="E29" s="51"/>
    </row>
    <row r="30" spans="1:7" ht="14.5" x14ac:dyDescent="0.35">
      <c r="A30" s="72"/>
      <c r="B30" s="73" t="s">
        <v>70</v>
      </c>
      <c r="C30" s="79" t="s">
        <v>138</v>
      </c>
      <c r="D30" s="211" t="s">
        <v>498</v>
      </c>
      <c r="E30" s="51"/>
    </row>
    <row r="31" spans="1:7" s="43" customFormat="1" ht="14.5" x14ac:dyDescent="0.35">
      <c r="A31" s="66"/>
      <c r="B31" s="82" t="s">
        <v>31</v>
      </c>
      <c r="C31" s="94" t="s">
        <v>375</v>
      </c>
      <c r="D31" s="52" t="s">
        <v>159</v>
      </c>
      <c r="E31" s="70"/>
      <c r="F31" s="71"/>
      <c r="G31" s="71"/>
    </row>
    <row r="32" spans="1:7" x14ac:dyDescent="0.3">
      <c r="A32" s="72"/>
      <c r="B32" s="73" t="s">
        <v>37</v>
      </c>
      <c r="C32" s="79" t="s">
        <v>89</v>
      </c>
      <c r="D32" s="85" t="s">
        <v>496</v>
      </c>
    </row>
    <row r="33" spans="1:7" x14ac:dyDescent="0.3">
      <c r="A33" s="72"/>
      <c r="B33" s="73" t="s">
        <v>119</v>
      </c>
      <c r="C33" s="79" t="s">
        <v>6</v>
      </c>
      <c r="D33" s="85" t="s">
        <v>499</v>
      </c>
    </row>
    <row r="34" spans="1:7" x14ac:dyDescent="0.3">
      <c r="A34" s="72"/>
      <c r="B34" s="73" t="s">
        <v>38</v>
      </c>
      <c r="C34" s="74" t="s">
        <v>56</v>
      </c>
      <c r="D34" s="85" t="s">
        <v>592</v>
      </c>
    </row>
    <row r="35" spans="1:7" x14ac:dyDescent="0.3">
      <c r="A35" s="72"/>
      <c r="B35" s="73" t="s">
        <v>120</v>
      </c>
      <c r="C35" s="79" t="s">
        <v>6</v>
      </c>
      <c r="D35" s="85" t="s">
        <v>555</v>
      </c>
    </row>
    <row r="36" spans="1:7" s="43" customFormat="1" ht="14.5" x14ac:dyDescent="0.35">
      <c r="A36" s="66"/>
      <c r="B36" s="82" t="s">
        <v>71</v>
      </c>
      <c r="C36" s="83" t="s">
        <v>60</v>
      </c>
      <c r="D36" s="84"/>
      <c r="E36" s="70"/>
      <c r="F36" s="71"/>
      <c r="G36" s="71"/>
    </row>
    <row r="37" spans="1:7" ht="26" x14ac:dyDescent="0.3">
      <c r="A37" s="72"/>
      <c r="B37" s="73" t="s">
        <v>72</v>
      </c>
      <c r="C37" s="95" t="s">
        <v>76</v>
      </c>
      <c r="D37" s="96">
        <v>50000</v>
      </c>
      <c r="E37" s="97"/>
    </row>
    <row r="38" spans="1:7" ht="26.5" thickBot="1" x14ac:dyDescent="0.35">
      <c r="A38" s="72"/>
      <c r="B38" s="73" t="s">
        <v>73</v>
      </c>
      <c r="C38" s="95" t="s">
        <v>368</v>
      </c>
      <c r="D38" s="96">
        <v>100000000</v>
      </c>
      <c r="E38" s="97"/>
    </row>
    <row r="39" spans="1:7" ht="27" thickTop="1" thickBot="1" x14ac:dyDescent="0.35">
      <c r="A39" s="72"/>
      <c r="B39" s="73" t="s">
        <v>412</v>
      </c>
      <c r="C39" s="95" t="s">
        <v>164</v>
      </c>
      <c r="D39" s="80" t="s">
        <v>374</v>
      </c>
    </row>
    <row r="40" spans="1:7" ht="27" thickTop="1" thickBot="1" x14ac:dyDescent="0.35">
      <c r="A40" s="72"/>
      <c r="B40" s="73" t="s">
        <v>74</v>
      </c>
      <c r="C40" s="98" t="s">
        <v>158</v>
      </c>
      <c r="D40" s="80" t="s">
        <v>374</v>
      </c>
    </row>
    <row r="41" spans="1:7" ht="13.5" thickTop="1" x14ac:dyDescent="0.3">
      <c r="A41" s="72"/>
      <c r="B41" s="73" t="s">
        <v>413</v>
      </c>
      <c r="C41" s="100" t="s">
        <v>61</v>
      </c>
      <c r="D41" s="101">
        <v>45033</v>
      </c>
      <c r="E41" s="78"/>
    </row>
    <row r="42" spans="1:7" ht="13.5" thickBot="1" x14ac:dyDescent="0.35">
      <c r="A42" s="72"/>
      <c r="B42" s="73" t="s">
        <v>414</v>
      </c>
      <c r="C42" s="95" t="s">
        <v>62</v>
      </c>
      <c r="D42" s="101">
        <v>45044</v>
      </c>
      <c r="E42" s="78"/>
    </row>
    <row r="43" spans="1:7" s="65" customFormat="1" ht="16" thickBot="1" x14ac:dyDescent="0.4">
      <c r="A43" s="59"/>
      <c r="B43" s="60" t="s">
        <v>39</v>
      </c>
      <c r="C43" s="61" t="s">
        <v>376</v>
      </c>
      <c r="D43" s="102"/>
      <c r="E43" s="103"/>
      <c r="F43" s="64"/>
      <c r="G43" s="64"/>
    </row>
    <row r="44" spans="1:7" s="43" customFormat="1" ht="14.5" x14ac:dyDescent="0.35">
      <c r="A44" s="66"/>
      <c r="B44" s="67" t="s">
        <v>40</v>
      </c>
      <c r="C44" s="104" t="s">
        <v>43</v>
      </c>
      <c r="D44" s="53"/>
      <c r="E44" s="70"/>
      <c r="F44" s="71"/>
      <c r="G44" s="71"/>
    </row>
    <row r="45" spans="1:7" ht="26" x14ac:dyDescent="0.3">
      <c r="A45" s="72"/>
      <c r="B45" s="73" t="s">
        <v>45</v>
      </c>
      <c r="C45" s="79" t="s">
        <v>165</v>
      </c>
      <c r="D45" s="85" t="s">
        <v>373</v>
      </c>
    </row>
    <row r="46" spans="1:7" ht="14.25" customHeight="1" x14ac:dyDescent="0.3">
      <c r="A46" s="72"/>
      <c r="B46" s="73" t="s">
        <v>46</v>
      </c>
      <c r="C46" s="86" t="s">
        <v>103</v>
      </c>
      <c r="D46" s="105"/>
    </row>
    <row r="47" spans="1:7" x14ac:dyDescent="0.3">
      <c r="A47" s="72"/>
      <c r="B47" s="73" t="s">
        <v>121</v>
      </c>
      <c r="C47" s="79" t="s">
        <v>5</v>
      </c>
      <c r="D47" s="96">
        <v>2000000</v>
      </c>
      <c r="E47" s="97"/>
    </row>
    <row r="48" spans="1:7" x14ac:dyDescent="0.3">
      <c r="A48" s="72"/>
      <c r="B48" s="73" t="s">
        <v>122</v>
      </c>
      <c r="C48" s="79" t="s">
        <v>42</v>
      </c>
      <c r="D48" s="85" t="s">
        <v>77</v>
      </c>
    </row>
    <row r="49" spans="1:7" s="43" customFormat="1" ht="14.5" x14ac:dyDescent="0.35">
      <c r="A49" s="66"/>
      <c r="B49" s="82" t="s">
        <v>41</v>
      </c>
      <c r="C49" s="106" t="s">
        <v>44</v>
      </c>
      <c r="D49" s="107"/>
      <c r="E49" s="70"/>
      <c r="F49" s="71"/>
      <c r="G49" s="71"/>
    </row>
    <row r="50" spans="1:7" x14ac:dyDescent="0.3">
      <c r="A50" s="72"/>
      <c r="B50" s="73" t="s">
        <v>362</v>
      </c>
      <c r="C50" s="79" t="s">
        <v>86</v>
      </c>
      <c r="D50" s="85" t="s">
        <v>500</v>
      </c>
    </row>
    <row r="51" spans="1:7" x14ac:dyDescent="0.3">
      <c r="A51" s="72"/>
      <c r="B51" s="73" t="s">
        <v>363</v>
      </c>
      <c r="C51" s="79" t="s">
        <v>85</v>
      </c>
      <c r="D51" s="85">
        <v>9900003611</v>
      </c>
    </row>
    <row r="52" spans="1:7" x14ac:dyDescent="0.3">
      <c r="A52" s="72"/>
      <c r="B52" s="73" t="s">
        <v>364</v>
      </c>
      <c r="C52" s="79" t="s">
        <v>84</v>
      </c>
      <c r="D52" s="85">
        <v>200123</v>
      </c>
    </row>
    <row r="53" spans="1:7" x14ac:dyDescent="0.3">
      <c r="A53" s="72"/>
      <c r="B53" s="73" t="s">
        <v>365</v>
      </c>
      <c r="C53" s="79" t="s">
        <v>47</v>
      </c>
      <c r="D53" s="85" t="s">
        <v>501</v>
      </c>
    </row>
    <row r="54" spans="1:7" x14ac:dyDescent="0.3">
      <c r="A54" s="72"/>
      <c r="B54" s="73" t="s">
        <v>366</v>
      </c>
      <c r="C54" s="79" t="s">
        <v>83</v>
      </c>
      <c r="D54" s="85" t="s">
        <v>502</v>
      </c>
    </row>
    <row r="55" spans="1:7" ht="13.5" thickBot="1" x14ac:dyDescent="0.35">
      <c r="A55" s="72"/>
      <c r="B55" s="73" t="s">
        <v>367</v>
      </c>
      <c r="C55" s="108" t="s">
        <v>48</v>
      </c>
      <c r="D55" s="109" t="s">
        <v>503</v>
      </c>
    </row>
    <row r="56" spans="1:7" s="65" customFormat="1" ht="24.9" customHeight="1" thickBot="1" x14ac:dyDescent="0.4">
      <c r="A56" s="59"/>
      <c r="B56" s="60" t="s">
        <v>49</v>
      </c>
      <c r="C56" s="61" t="s">
        <v>50</v>
      </c>
      <c r="D56" s="62"/>
      <c r="E56" s="103"/>
      <c r="F56" s="64"/>
      <c r="G56" s="64"/>
    </row>
    <row r="57" spans="1:7" s="43" customFormat="1" ht="14.5" x14ac:dyDescent="0.35">
      <c r="A57" s="66"/>
      <c r="B57" s="67" t="s">
        <v>51</v>
      </c>
      <c r="C57" s="68" t="s">
        <v>90</v>
      </c>
      <c r="D57" s="69"/>
      <c r="E57" s="76"/>
      <c r="F57" s="71"/>
      <c r="G57" s="71"/>
    </row>
    <row r="58" spans="1:7" ht="13.5" thickBot="1" x14ac:dyDescent="0.35">
      <c r="A58" s="72"/>
      <c r="B58" s="73" t="s">
        <v>53</v>
      </c>
      <c r="C58" s="79" t="s">
        <v>3</v>
      </c>
      <c r="D58" s="213" t="s">
        <v>504</v>
      </c>
    </row>
    <row r="59" spans="1:7" ht="25" thickTop="1" thickBot="1" x14ac:dyDescent="0.35">
      <c r="A59" s="72"/>
      <c r="B59" s="73" t="s">
        <v>97</v>
      </c>
      <c r="C59" s="110" t="s">
        <v>99</v>
      </c>
      <c r="D59" s="212" t="s">
        <v>169</v>
      </c>
    </row>
    <row r="60" spans="1:7" ht="13.5" thickTop="1" x14ac:dyDescent="0.3">
      <c r="A60" s="72"/>
      <c r="B60" s="73" t="s">
        <v>96</v>
      </c>
      <c r="C60" s="79" t="s">
        <v>98</v>
      </c>
      <c r="D60" s="76" t="s">
        <v>170</v>
      </c>
    </row>
    <row r="61" spans="1:7" x14ac:dyDescent="0.3">
      <c r="A61" s="72"/>
      <c r="B61" s="73" t="s">
        <v>54</v>
      </c>
      <c r="C61" s="79" t="s">
        <v>4</v>
      </c>
      <c r="D61" s="85" t="s">
        <v>505</v>
      </c>
    </row>
    <row r="62" spans="1:7" x14ac:dyDescent="0.3">
      <c r="A62" s="72"/>
      <c r="B62" s="111" t="s">
        <v>55</v>
      </c>
      <c r="C62" s="108" t="s">
        <v>386</v>
      </c>
      <c r="D62" s="99" t="s">
        <v>506</v>
      </c>
      <c r="E62" s="78"/>
    </row>
    <row r="63" spans="1:7" ht="14.5" x14ac:dyDescent="0.3">
      <c r="A63" s="72"/>
      <c r="B63" s="82" t="s">
        <v>52</v>
      </c>
      <c r="C63" s="94" t="s">
        <v>387</v>
      </c>
      <c r="D63" s="42" t="s">
        <v>393</v>
      </c>
      <c r="E63" s="78"/>
    </row>
    <row r="64" spans="1:7" s="43" customFormat="1" ht="14.5" x14ac:dyDescent="0.35">
      <c r="A64" s="66"/>
      <c r="B64" s="82" t="s">
        <v>388</v>
      </c>
      <c r="C64" s="94" t="s">
        <v>78</v>
      </c>
      <c r="D64" s="52" t="s">
        <v>79</v>
      </c>
      <c r="E64" s="76"/>
      <c r="F64" s="71"/>
      <c r="G64" s="71"/>
    </row>
    <row r="65" spans="1:7" s="43" customFormat="1" ht="14.5" x14ac:dyDescent="0.35">
      <c r="A65" s="66"/>
      <c r="B65" s="139" t="s">
        <v>389</v>
      </c>
      <c r="C65" s="140" t="s">
        <v>424</v>
      </c>
      <c r="D65" s="42" t="s">
        <v>391</v>
      </c>
      <c r="E65" s="76"/>
      <c r="F65" s="71"/>
      <c r="G65" s="71"/>
    </row>
    <row r="66" spans="1:7" s="43" customFormat="1" ht="15" thickBot="1" x14ac:dyDescent="0.4">
      <c r="A66" s="66"/>
      <c r="B66" s="139" t="s">
        <v>390</v>
      </c>
      <c r="C66" s="140" t="s">
        <v>425</v>
      </c>
      <c r="D66" s="42" t="s">
        <v>392</v>
      </c>
      <c r="E66" s="76"/>
      <c r="F66" s="71"/>
      <c r="G66" s="71"/>
    </row>
    <row r="67" spans="1:7" ht="16.5" customHeight="1" thickBot="1" x14ac:dyDescent="0.35">
      <c r="B67" s="60" t="s">
        <v>104</v>
      </c>
      <c r="C67" s="61" t="s">
        <v>105</v>
      </c>
      <c r="D67" s="62"/>
    </row>
    <row r="68" spans="1:7" ht="16.5" customHeight="1" x14ac:dyDescent="0.3">
      <c r="B68" s="67" t="s">
        <v>107</v>
      </c>
      <c r="C68" s="68" t="s">
        <v>106</v>
      </c>
      <c r="D68" s="69"/>
    </row>
    <row r="69" spans="1:7" x14ac:dyDescent="0.3">
      <c r="B69" s="73" t="s">
        <v>108</v>
      </c>
      <c r="C69" s="112" t="s">
        <v>123</v>
      </c>
      <c r="D69" s="85" t="s">
        <v>373</v>
      </c>
    </row>
    <row r="70" spans="1:7" ht="26" x14ac:dyDescent="0.3">
      <c r="B70" s="73" t="s">
        <v>109</v>
      </c>
      <c r="C70" s="112" t="s">
        <v>131</v>
      </c>
      <c r="D70" s="85" t="s">
        <v>373</v>
      </c>
    </row>
    <row r="71" spans="1:7" ht="26" x14ac:dyDescent="0.3">
      <c r="B71" s="73" t="s">
        <v>110</v>
      </c>
      <c r="C71" s="112" t="s">
        <v>124</v>
      </c>
      <c r="D71" s="85" t="s">
        <v>373</v>
      </c>
    </row>
    <row r="72" spans="1:7" x14ac:dyDescent="0.3">
      <c r="B72" s="73" t="s">
        <v>111</v>
      </c>
      <c r="C72" s="112" t="s">
        <v>125</v>
      </c>
      <c r="D72" s="85" t="s">
        <v>373</v>
      </c>
    </row>
    <row r="73" spans="1:7" ht="26" x14ac:dyDescent="0.3">
      <c r="B73" s="73" t="s">
        <v>112</v>
      </c>
      <c r="C73" s="112" t="s">
        <v>126</v>
      </c>
      <c r="D73" s="85" t="s">
        <v>373</v>
      </c>
    </row>
    <row r="74" spans="1:7" ht="26" x14ac:dyDescent="0.3">
      <c r="B74" s="73" t="s">
        <v>113</v>
      </c>
      <c r="C74" s="112" t="s">
        <v>127</v>
      </c>
      <c r="D74" s="85" t="s">
        <v>373</v>
      </c>
    </row>
    <row r="75" spans="1:7" x14ac:dyDescent="0.3">
      <c r="B75" s="73" t="s">
        <v>114</v>
      </c>
      <c r="C75" s="112" t="s">
        <v>482</v>
      </c>
      <c r="D75" s="85" t="s">
        <v>373</v>
      </c>
    </row>
    <row r="76" spans="1:7" x14ac:dyDescent="0.3">
      <c r="B76" s="73" t="s">
        <v>115</v>
      </c>
      <c r="C76" s="112" t="s">
        <v>135</v>
      </c>
      <c r="D76" s="85" t="s">
        <v>373</v>
      </c>
    </row>
    <row r="77" spans="1:7" x14ac:dyDescent="0.3">
      <c r="A77" s="54" t="s">
        <v>102</v>
      </c>
      <c r="B77" s="73" t="s">
        <v>417</v>
      </c>
      <c r="C77" s="112" t="s">
        <v>384</v>
      </c>
      <c r="D77" s="85" t="s">
        <v>373</v>
      </c>
    </row>
    <row r="78" spans="1:7" x14ac:dyDescent="0.3">
      <c r="A78" s="54" t="s">
        <v>102</v>
      </c>
      <c r="B78" s="113" t="s">
        <v>116</v>
      </c>
      <c r="C78" s="112" t="s">
        <v>385</v>
      </c>
      <c r="D78" s="85" t="s">
        <v>373</v>
      </c>
    </row>
    <row r="79" spans="1:7" x14ac:dyDescent="0.3">
      <c r="A79" s="54" t="s">
        <v>102</v>
      </c>
      <c r="B79" s="73" t="s">
        <v>419</v>
      </c>
      <c r="C79" s="112" t="s">
        <v>418</v>
      </c>
      <c r="D79" s="85" t="s">
        <v>373</v>
      </c>
    </row>
    <row r="80" spans="1:7" x14ac:dyDescent="0.3">
      <c r="A80" s="54" t="s">
        <v>102</v>
      </c>
      <c r="B80" s="73" t="s">
        <v>420</v>
      </c>
      <c r="C80" s="112" t="s">
        <v>59</v>
      </c>
      <c r="D80" s="85" t="s">
        <v>373</v>
      </c>
    </row>
    <row r="81" spans="1:4" x14ac:dyDescent="0.3">
      <c r="A81" s="54" t="s">
        <v>102</v>
      </c>
      <c r="B81" s="73" t="s">
        <v>421</v>
      </c>
      <c r="C81" s="112" t="s">
        <v>410</v>
      </c>
      <c r="D81" s="85" t="s">
        <v>373</v>
      </c>
    </row>
    <row r="82" spans="1:4" ht="26" x14ac:dyDescent="0.3">
      <c r="A82" s="54" t="s">
        <v>102</v>
      </c>
      <c r="B82" s="73" t="s">
        <v>422</v>
      </c>
      <c r="C82" s="112" t="s">
        <v>361</v>
      </c>
      <c r="D82" s="85" t="s">
        <v>373</v>
      </c>
    </row>
    <row r="83" spans="1:4" ht="52" x14ac:dyDescent="0.3">
      <c r="B83" s="73" t="s">
        <v>117</v>
      </c>
      <c r="C83" s="112" t="s">
        <v>409</v>
      </c>
      <c r="D83" s="85" t="s">
        <v>373</v>
      </c>
    </row>
    <row r="84" spans="1:4" x14ac:dyDescent="0.3">
      <c r="B84" s="73" t="s">
        <v>423</v>
      </c>
      <c r="C84" s="112" t="s">
        <v>415</v>
      </c>
      <c r="D84" s="85" t="s">
        <v>373</v>
      </c>
    </row>
    <row r="85" spans="1:4" x14ac:dyDescent="0.3">
      <c r="B85" s="73" t="s">
        <v>118</v>
      </c>
      <c r="C85" s="112" t="s">
        <v>416</v>
      </c>
      <c r="D85" s="85" t="s">
        <v>373</v>
      </c>
    </row>
    <row r="86" spans="1:4" x14ac:dyDescent="0.3">
      <c r="B86" s="115" t="s">
        <v>483</v>
      </c>
      <c r="C86" s="112" t="s">
        <v>136</v>
      </c>
      <c r="D86" s="85" t="s">
        <v>373</v>
      </c>
    </row>
    <row r="87" spans="1:4" ht="14.5" x14ac:dyDescent="0.35">
      <c r="C87" s="43"/>
    </row>
    <row r="88" spans="1:4" ht="14.5" x14ac:dyDescent="0.35">
      <c r="C88" s="43"/>
    </row>
  </sheetData>
  <mergeCells count="1">
    <mergeCell ref="B1:D1"/>
  </mergeCells>
  <conditionalFormatting sqref="D4:D12 D14:D17 D20:D21 D23:D24 D26:D27 D29 D32:D35 D37:D42 D45 D47:D48 D50:D55 D58:D59 D61:D62">
    <cfRule type="containsBlanks" dxfId="1" priority="12">
      <formula>LEN(TRIM(D4))=0</formula>
    </cfRule>
  </conditionalFormatting>
  <conditionalFormatting sqref="D69:D86">
    <cfRule type="containsBlanks" dxfId="0" priority="1">
      <formula>LEN(TRIM(D69))=0</formula>
    </cfRule>
  </conditionalFormatting>
  <dataValidations count="1">
    <dataValidation type="list" allowBlank="1" showInputMessage="1" showErrorMessage="1" sqref="D69:D86" xr:uid="{00000000-0002-0000-0200-000000000000}">
      <formula1>$F$1:$G$1</formula1>
    </dataValidation>
  </dataValidations>
  <hyperlinks>
    <hyperlink ref="D31" location="'1.F-1'!A1" display="FORMA 1" xr:uid="{00000000-0004-0000-0200-000001000000}"/>
    <hyperlink ref="D64" location="'4.F-3'!Print_Area" display="FORMA 3" xr:uid="{00000000-0004-0000-0200-000002000000}"/>
    <hyperlink ref="D65" location="'4.F-4'!A1" display="FORMA 4" xr:uid="{00000000-0004-0000-0200-000005000000}"/>
    <hyperlink ref="D66" location="'4.F-5'!A1" display="FORMA 5" xr:uid="{00000000-0004-0000-0200-000006000000}"/>
    <hyperlink ref="D63" location="'2.F-2'!A1" display="FORMA 2" xr:uid="{00000000-0004-0000-0200-000007000000}"/>
    <hyperlink ref="D17" r:id="rId1" xr:uid="{51F49E53-3C12-46C1-AEEF-3A316E368894}"/>
    <hyperlink ref="D29" r:id="rId2" xr:uid="{D189BB79-39C3-43B9-B8D4-E17D1ACF6B43}"/>
    <hyperlink ref="D30" r:id="rId3" display="mailto:ilker.kayhan@profen.com" xr:uid="{70FA0FF5-39F9-46D8-86DC-F3E335EC9577}"/>
  </hyperlinks>
  <printOptions horizontalCentered="1"/>
  <pageMargins left="0.25" right="0.25" top="0.75" bottom="0.75" header="0.3" footer="0.3"/>
  <pageSetup paperSize="9" scale="96" fitToHeight="0" orientation="portrait" horizontalDpi="1200" verticalDpi="1200" r:id="rId4"/>
  <headerFooter>
    <oddFooter>&amp;C&amp;"Arial,Курсив"&amp;10&amp;P / &amp;N</oddFooter>
  </headerFooter>
  <rowBreaks count="2" manualBreakCount="2">
    <brk id="42" min="1" max="3" man="1"/>
    <brk id="66" min="1" max="3" man="1"/>
  </rowBreaks>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topLeftCell="A2" zoomScaleNormal="100" zoomScaleSheetLayoutView="102" workbookViewId="0">
      <selection activeCell="B17" sqref="B17"/>
    </sheetView>
  </sheetViews>
  <sheetFormatPr defaultColWidth="8.90625" defaultRowHeight="14.5" x14ac:dyDescent="0.35"/>
  <cols>
    <col min="1" max="1" width="5" style="43" customWidth="1"/>
    <col min="2" max="4" width="29.08984375" style="43" customWidth="1"/>
    <col min="5" max="16384" width="8.90625" style="43"/>
  </cols>
  <sheetData>
    <row r="1" spans="1:5" ht="23.5" x14ac:dyDescent="0.35">
      <c r="A1" s="267" t="s">
        <v>377</v>
      </c>
      <c r="B1" s="267"/>
      <c r="C1" s="267"/>
      <c r="D1" s="267"/>
    </row>
    <row r="2" spans="1:5" ht="21.5" thickBot="1" x14ac:dyDescent="0.4">
      <c r="A2" s="268" t="s">
        <v>369</v>
      </c>
      <c r="B2" s="268"/>
      <c r="C2" s="268"/>
      <c r="D2" s="268"/>
    </row>
    <row r="3" spans="1:5" ht="16" thickBot="1" x14ac:dyDescent="0.4">
      <c r="A3" s="48" t="s">
        <v>0</v>
      </c>
      <c r="B3" s="215" t="s">
        <v>370</v>
      </c>
      <c r="C3" s="215" t="s">
        <v>6</v>
      </c>
      <c r="D3" s="216" t="s">
        <v>371</v>
      </c>
    </row>
    <row r="4" spans="1:5" x14ac:dyDescent="0.35">
      <c r="A4" s="49">
        <v>1</v>
      </c>
      <c r="B4" s="217" t="s">
        <v>507</v>
      </c>
      <c r="C4" s="217" t="s">
        <v>508</v>
      </c>
      <c r="D4" s="218" t="s">
        <v>509</v>
      </c>
    </row>
    <row r="5" spans="1:5" x14ac:dyDescent="0.35">
      <c r="A5" s="50">
        <v>2</v>
      </c>
      <c r="B5" s="217" t="s">
        <v>510</v>
      </c>
      <c r="C5" s="217" t="s">
        <v>511</v>
      </c>
      <c r="D5" s="218" t="s">
        <v>512</v>
      </c>
    </row>
    <row r="6" spans="1:5" x14ac:dyDescent="0.35">
      <c r="A6" s="49">
        <v>3</v>
      </c>
      <c r="B6" s="217" t="s">
        <v>513</v>
      </c>
      <c r="C6" s="217" t="s">
        <v>514</v>
      </c>
      <c r="D6" s="218" t="s">
        <v>515</v>
      </c>
    </row>
    <row r="7" spans="1:5" x14ac:dyDescent="0.35">
      <c r="A7" s="50">
        <v>4</v>
      </c>
      <c r="B7" s="217" t="s">
        <v>516</v>
      </c>
      <c r="C7" s="217" t="s">
        <v>517</v>
      </c>
      <c r="D7" s="218" t="s">
        <v>518</v>
      </c>
    </row>
    <row r="8" spans="1:5" x14ac:dyDescent="0.35">
      <c r="A8" s="49">
        <v>5</v>
      </c>
      <c r="B8" s="217" t="s">
        <v>519</v>
      </c>
      <c r="C8" s="217" t="s">
        <v>520</v>
      </c>
      <c r="D8" s="218" t="s">
        <v>521</v>
      </c>
    </row>
    <row r="9" spans="1:5" x14ac:dyDescent="0.35">
      <c r="A9" s="50">
        <v>6</v>
      </c>
      <c r="B9" s="217" t="s">
        <v>522</v>
      </c>
      <c r="C9" s="217" t="s">
        <v>523</v>
      </c>
      <c r="D9" s="218" t="s">
        <v>524</v>
      </c>
    </row>
    <row r="10" spans="1:5" x14ac:dyDescent="0.35">
      <c r="A10" s="49">
        <v>7</v>
      </c>
      <c r="B10" s="217" t="s">
        <v>525</v>
      </c>
      <c r="C10" s="217" t="s">
        <v>526</v>
      </c>
      <c r="D10" s="218" t="s">
        <v>527</v>
      </c>
    </row>
    <row r="11" spans="1:5" x14ac:dyDescent="0.35">
      <c r="A11" s="50">
        <v>8</v>
      </c>
      <c r="B11" s="217" t="s">
        <v>528</v>
      </c>
      <c r="C11" s="217" t="s">
        <v>529</v>
      </c>
      <c r="D11" s="218" t="s">
        <v>530</v>
      </c>
    </row>
    <row r="12" spans="1:5" x14ac:dyDescent="0.35">
      <c r="A12" s="49">
        <v>9</v>
      </c>
      <c r="B12" s="217" t="s">
        <v>531</v>
      </c>
      <c r="C12" s="217" t="s">
        <v>532</v>
      </c>
      <c r="D12" s="218" t="s">
        <v>533</v>
      </c>
    </row>
    <row r="13" spans="1:5" ht="29" x14ac:dyDescent="0.35">
      <c r="A13" s="50">
        <v>10</v>
      </c>
      <c r="B13" s="217" t="s">
        <v>534</v>
      </c>
      <c r="C13" s="217" t="s">
        <v>535</v>
      </c>
      <c r="D13" s="218" t="s">
        <v>536</v>
      </c>
    </row>
    <row r="15" spans="1:5" ht="20.5" thickBot="1" x14ac:dyDescent="0.4">
      <c r="B15" s="269" t="s">
        <v>537</v>
      </c>
      <c r="C15" s="269"/>
      <c r="D15" s="269"/>
      <c r="E15" s="219"/>
    </row>
    <row r="16" spans="1:5" ht="16" thickBot="1" x14ac:dyDescent="0.4">
      <c r="B16" s="220" t="s">
        <v>538</v>
      </c>
      <c r="C16" s="221" t="s">
        <v>539</v>
      </c>
      <c r="D16" s="222" t="s">
        <v>540</v>
      </c>
      <c r="E16" s="219"/>
    </row>
    <row r="17" spans="2:5" x14ac:dyDescent="0.35">
      <c r="B17" s="4">
        <v>1</v>
      </c>
      <c r="C17" s="214" t="s">
        <v>541</v>
      </c>
      <c r="D17" s="214">
        <v>39</v>
      </c>
      <c r="E17" s="219"/>
    </row>
    <row r="18" spans="2:5" x14ac:dyDescent="0.35">
      <c r="B18" s="3">
        <v>2</v>
      </c>
      <c r="C18" s="217" t="s">
        <v>542</v>
      </c>
      <c r="D18" s="217">
        <v>77</v>
      </c>
      <c r="E18" s="219"/>
    </row>
    <row r="19" spans="2:5" x14ac:dyDescent="0.35">
      <c r="B19" s="3">
        <v>3</v>
      </c>
      <c r="C19" s="217" t="s">
        <v>543</v>
      </c>
      <c r="D19" s="217">
        <v>102</v>
      </c>
      <c r="E19" s="219"/>
    </row>
    <row r="20" spans="2:5" x14ac:dyDescent="0.35">
      <c r="B20" s="3">
        <v>4</v>
      </c>
      <c r="C20" s="217" t="s">
        <v>544</v>
      </c>
      <c r="D20" s="217">
        <v>233</v>
      </c>
      <c r="E20" s="219"/>
    </row>
    <row r="21" spans="2:5" x14ac:dyDescent="0.35">
      <c r="B21" s="270" t="s">
        <v>545</v>
      </c>
      <c r="C21" s="270"/>
      <c r="D21" s="3">
        <f>SUM(D17:D20)</f>
        <v>451</v>
      </c>
      <c r="E21" s="219"/>
    </row>
  </sheetData>
  <mergeCells count="4">
    <mergeCell ref="A1:D1"/>
    <mergeCell ref="A2:D2"/>
    <mergeCell ref="B15:D15"/>
    <mergeCell ref="B21:C21"/>
  </mergeCells>
  <hyperlinks>
    <hyperlink ref="D4" r:id="rId1" xr:uid="{D7821F6A-3930-4EAC-9E0A-98554D852572}"/>
    <hyperlink ref="D5" r:id="rId2" xr:uid="{EF75F13E-C938-46AF-B699-F6753EEC6E6C}"/>
    <hyperlink ref="D6" r:id="rId3" xr:uid="{A1C02A57-ABA0-4883-A47B-EBC16CCEEC54}"/>
    <hyperlink ref="D7" r:id="rId4" xr:uid="{4DD12ECD-5AD6-46FC-A3DB-79DFFE4BDD34}"/>
    <hyperlink ref="D8" r:id="rId5" xr:uid="{5C867BAC-639C-4A07-A823-8DCFE1B56110}"/>
    <hyperlink ref="D9" r:id="rId6" xr:uid="{0E62CEB6-5712-4D6D-8B4A-BC59C4CE4536}"/>
    <hyperlink ref="D10" r:id="rId7" xr:uid="{D7D666C1-ABFB-4869-8F37-C0BD8DEDDD32}"/>
    <hyperlink ref="D11" r:id="rId8" xr:uid="{F27A9642-DA85-4C1C-9CC1-883884D378E3}"/>
    <hyperlink ref="D12" r:id="rId9" xr:uid="{8362AE53-9081-4FBD-9DFE-490FB6066BC5}"/>
    <hyperlink ref="D13" r:id="rId10" xr:uid="{85873EF2-26F5-4E02-890F-2C2FB6D451C9}"/>
  </hyperlinks>
  <pageMargins left="0.7" right="0.7" top="0.75" bottom="0.75" header="0.3" footer="0.3"/>
  <pageSetup paperSize="9" scale="94" orientation="portrait" verticalDpi="0"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K39"/>
  <sheetViews>
    <sheetView tabSelected="1" view="pageBreakPreview" zoomScale="90" zoomScaleNormal="100" zoomScaleSheetLayoutView="90" workbookViewId="0">
      <selection activeCell="C12" sqref="C12:C13"/>
    </sheetView>
  </sheetViews>
  <sheetFormatPr defaultColWidth="9.08984375" defaultRowHeight="14.5" x14ac:dyDescent="0.35"/>
  <cols>
    <col min="1" max="1" width="7.90625" style="43" bestFit="1" customWidth="1"/>
    <col min="2" max="2" width="38.54296875" style="43" bestFit="1" customWidth="1"/>
    <col min="3" max="3" width="57.36328125" style="43" customWidth="1"/>
    <col min="4" max="4" width="7.1796875" style="43" hidden="1" customWidth="1"/>
    <col min="5" max="5" width="2.81640625" style="43" hidden="1" customWidth="1"/>
    <col min="6" max="6" width="3.453125" style="43" hidden="1" customWidth="1"/>
    <col min="7" max="7" width="32.36328125" style="43" hidden="1" customWidth="1"/>
    <col min="8" max="8" width="3.36328125" style="43" hidden="1" customWidth="1"/>
    <col min="9" max="10" width="8.54296875" style="43" hidden="1" customWidth="1"/>
    <col min="11" max="11" width="9.08984375" style="43" customWidth="1"/>
    <col min="12" max="16384" width="9.08984375" style="43"/>
  </cols>
  <sheetData>
    <row r="1" spans="1:10" ht="36" customHeight="1" thickBot="1" x14ac:dyDescent="0.4">
      <c r="A1" s="317" t="s">
        <v>382</v>
      </c>
      <c r="B1" s="317"/>
      <c r="C1" s="317"/>
      <c r="D1" s="317"/>
      <c r="E1" s="317"/>
      <c r="F1" s="317"/>
      <c r="G1" s="317"/>
      <c r="H1" s="317"/>
      <c r="I1" s="317"/>
      <c r="J1" s="317"/>
    </row>
    <row r="2" spans="1:10" ht="15" hidden="1" thickBot="1" x14ac:dyDescent="0.4">
      <c r="A2" s="318" t="s">
        <v>357</v>
      </c>
      <c r="B2" s="318"/>
      <c r="C2" s="318"/>
      <c r="D2" s="318"/>
      <c r="E2" s="318"/>
      <c r="F2" s="318"/>
      <c r="G2" s="318"/>
      <c r="H2" s="318"/>
      <c r="I2" s="318"/>
      <c r="J2" s="318"/>
    </row>
    <row r="3" spans="1:10" ht="14.4" hidden="1" customHeight="1" x14ac:dyDescent="0.35">
      <c r="A3" s="44">
        <v>1</v>
      </c>
      <c r="B3" s="319" t="s">
        <v>429</v>
      </c>
      <c r="C3" s="319"/>
      <c r="D3" s="319"/>
      <c r="E3" s="319"/>
      <c r="F3" s="319"/>
      <c r="G3" s="319"/>
      <c r="H3" s="319"/>
      <c r="I3" s="319"/>
      <c r="J3" s="319"/>
    </row>
    <row r="4" spans="1:10" ht="15" hidden="1" thickBot="1" x14ac:dyDescent="0.4">
      <c r="A4" s="44">
        <v>2</v>
      </c>
      <c r="B4" s="319" t="s">
        <v>404</v>
      </c>
      <c r="C4" s="319"/>
      <c r="D4" s="319"/>
      <c r="E4" s="319"/>
      <c r="F4" s="319"/>
      <c r="G4" s="319"/>
      <c r="H4" s="319"/>
      <c r="I4" s="319"/>
      <c r="J4" s="319"/>
    </row>
    <row r="5" spans="1:10" ht="15" hidden="1" customHeight="1" x14ac:dyDescent="0.35">
      <c r="A5" s="44">
        <v>3</v>
      </c>
      <c r="B5" s="319" t="s">
        <v>406</v>
      </c>
      <c r="C5" s="319"/>
      <c r="D5" s="319"/>
      <c r="E5" s="319"/>
      <c r="F5" s="319"/>
      <c r="G5" s="319"/>
      <c r="H5" s="319"/>
      <c r="I5" s="319"/>
      <c r="J5" s="319"/>
    </row>
    <row r="6" spans="1:10" ht="15" hidden="1" thickBot="1" x14ac:dyDescent="0.4">
      <c r="A6" s="44">
        <v>4</v>
      </c>
      <c r="B6" s="319" t="s">
        <v>405</v>
      </c>
      <c r="C6" s="319"/>
      <c r="D6" s="319"/>
      <c r="E6" s="319"/>
      <c r="F6" s="319"/>
      <c r="G6" s="319"/>
      <c r="H6" s="319"/>
      <c r="I6" s="319"/>
      <c r="J6" s="319"/>
    </row>
    <row r="7" spans="1:10" ht="13.75" hidden="1" customHeight="1" thickBot="1" x14ac:dyDescent="0.4">
      <c r="A7" s="44">
        <v>5</v>
      </c>
      <c r="B7" s="319" t="s">
        <v>359</v>
      </c>
      <c r="C7" s="319"/>
      <c r="D7" s="319"/>
      <c r="E7" s="319"/>
      <c r="F7" s="319"/>
      <c r="G7" s="319"/>
      <c r="H7" s="319"/>
      <c r="I7" s="319"/>
      <c r="J7" s="319"/>
    </row>
    <row r="8" spans="1:10" ht="14.4" customHeight="1" thickBot="1" x14ac:dyDescent="0.4">
      <c r="A8" s="320" t="s">
        <v>379</v>
      </c>
      <c r="B8" s="323" t="s">
        <v>358</v>
      </c>
      <c r="C8" s="272" t="s">
        <v>378</v>
      </c>
      <c r="D8" s="287" t="s">
        <v>427</v>
      </c>
      <c r="E8" s="290" t="s">
        <v>428</v>
      </c>
      <c r="F8" s="292" t="s">
        <v>347</v>
      </c>
      <c r="G8" s="293"/>
      <c r="H8" s="293"/>
      <c r="I8" s="294"/>
      <c r="J8" s="282">
        <v>5</v>
      </c>
    </row>
    <row r="9" spans="1:10" ht="15" thickBot="1" x14ac:dyDescent="0.4">
      <c r="A9" s="321"/>
      <c r="B9" s="324"/>
      <c r="C9" s="273"/>
      <c r="D9" s="288"/>
      <c r="E9" s="291"/>
      <c r="F9" s="331" t="s">
        <v>380</v>
      </c>
      <c r="G9" s="38" t="s">
        <v>381</v>
      </c>
      <c r="H9" s="39"/>
      <c r="I9" s="334"/>
      <c r="J9" s="283"/>
    </row>
    <row r="10" spans="1:10" ht="14.4" customHeight="1" x14ac:dyDescent="0.35">
      <c r="A10" s="321"/>
      <c r="B10" s="324"/>
      <c r="C10" s="273"/>
      <c r="D10" s="288"/>
      <c r="E10" s="291"/>
      <c r="F10" s="332"/>
      <c r="G10" s="337" t="s">
        <v>403</v>
      </c>
      <c r="H10" s="141"/>
      <c r="I10" s="335"/>
      <c r="J10" s="283"/>
    </row>
    <row r="11" spans="1:10" ht="14.4" customHeight="1" thickBot="1" x14ac:dyDescent="0.4">
      <c r="A11" s="322"/>
      <c r="B11" s="325"/>
      <c r="C11" s="273"/>
      <c r="D11" s="289"/>
      <c r="E11" s="291"/>
      <c r="F11" s="333"/>
      <c r="G11" s="338"/>
      <c r="H11" s="142"/>
      <c r="I11" s="336"/>
      <c r="J11" s="284"/>
    </row>
    <row r="12" spans="1:10" ht="14.4" customHeight="1" x14ac:dyDescent="0.35">
      <c r="A12" s="308">
        <v>1</v>
      </c>
      <c r="B12" s="309" t="s">
        <v>348</v>
      </c>
      <c r="C12" s="274" t="s">
        <v>592</v>
      </c>
      <c r="D12" s="276">
        <f>IF(B12="","",100/(COUNTA($B$12:$B$29)))</f>
        <v>11.111111111111111</v>
      </c>
      <c r="E12" s="278">
        <v>5</v>
      </c>
      <c r="F12" s="296">
        <v>5</v>
      </c>
      <c r="G12" s="339"/>
      <c r="H12" s="126">
        <f>IF(COUNTIF(C$12:C$29,C12)=0,"",COUNTIF(C$12:C$29,C12))</f>
        <v>1</v>
      </c>
      <c r="I12" s="298">
        <f>IFERROR(IF(F12&gt;=$E12,1/H12,0),"")</f>
        <v>1</v>
      </c>
      <c r="J12" s="285">
        <f>IFERROR($D12*I12,"")</f>
        <v>11.111111111111111</v>
      </c>
    </row>
    <row r="13" spans="1:10" ht="14.4" customHeight="1" x14ac:dyDescent="0.35">
      <c r="A13" s="303"/>
      <c r="B13" s="305"/>
      <c r="C13" s="275"/>
      <c r="D13" s="277"/>
      <c r="E13" s="279"/>
      <c r="F13" s="297"/>
      <c r="G13" s="314"/>
      <c r="H13" s="124"/>
      <c r="I13" s="277"/>
      <c r="J13" s="286"/>
    </row>
    <row r="14" spans="1:10" x14ac:dyDescent="0.35">
      <c r="A14" s="306">
        <v>2</v>
      </c>
      <c r="B14" s="304" t="s">
        <v>349</v>
      </c>
      <c r="C14" s="327"/>
      <c r="D14" s="276">
        <f>IF(B14="","",100/(COUNTA($B$12:$B$29)))</f>
        <v>11.111111111111111</v>
      </c>
      <c r="E14" s="280">
        <v>5</v>
      </c>
      <c r="F14" s="307">
        <v>5</v>
      </c>
      <c r="G14" s="313"/>
      <c r="H14" s="124" t="str">
        <f>IF(COUNTIF(C$12:C$29,C14)=0,"",COUNTIF(C$12:C$29,C14))</f>
        <v/>
      </c>
      <c r="I14" s="276" t="str">
        <f>IFERROR(IF(F14&gt;=$E14,1/H14,0),"")</f>
        <v/>
      </c>
      <c r="J14" s="295" t="str">
        <f>IFERROR($D14*I14,"")</f>
        <v/>
      </c>
    </row>
    <row r="15" spans="1:10" ht="14.4" customHeight="1" x14ac:dyDescent="0.35">
      <c r="A15" s="303"/>
      <c r="B15" s="305"/>
      <c r="C15" s="275"/>
      <c r="D15" s="277"/>
      <c r="E15" s="279"/>
      <c r="F15" s="297"/>
      <c r="G15" s="314"/>
      <c r="H15" s="124"/>
      <c r="I15" s="277"/>
      <c r="J15" s="286"/>
    </row>
    <row r="16" spans="1:10" ht="14.4" customHeight="1" x14ac:dyDescent="0.35">
      <c r="A16" s="306">
        <v>3</v>
      </c>
      <c r="B16" s="304" t="s">
        <v>360</v>
      </c>
      <c r="C16" s="327"/>
      <c r="D16" s="276">
        <f>IF(B16="","",100/(COUNTA($B$12:$B$29)))</f>
        <v>11.111111111111111</v>
      </c>
      <c r="E16" s="311">
        <v>5</v>
      </c>
      <c r="F16" s="342">
        <v>5</v>
      </c>
      <c r="G16" s="313"/>
      <c r="H16" s="124" t="str">
        <f>IF(COUNTIF(C$12:C$29,C16)=0,"",COUNTIF(C$12:C$29,C16))</f>
        <v/>
      </c>
      <c r="I16" s="276" t="str">
        <f t="shared" ref="I16" si="0">IFERROR(IF(F16&gt;=$E16,1/H16,0),"")</f>
        <v/>
      </c>
      <c r="J16" s="300" t="str">
        <f t="shared" ref="J16" si="1">IFERROR($D16*I16,"")</f>
        <v/>
      </c>
    </row>
    <row r="17" spans="1:10" ht="14.4" customHeight="1" thickBot="1" x14ac:dyDescent="0.4">
      <c r="A17" s="315"/>
      <c r="B17" s="316"/>
      <c r="C17" s="328"/>
      <c r="D17" s="299"/>
      <c r="E17" s="312"/>
      <c r="F17" s="326"/>
      <c r="G17" s="340"/>
      <c r="H17" s="127"/>
      <c r="I17" s="299"/>
      <c r="J17" s="301"/>
    </row>
    <row r="18" spans="1:10" ht="14.4" customHeight="1" x14ac:dyDescent="0.35">
      <c r="A18" s="302">
        <v>4</v>
      </c>
      <c r="B18" s="310" t="s">
        <v>350</v>
      </c>
      <c r="C18" s="330"/>
      <c r="D18" s="281">
        <f>IF(B18="","",100/(COUNTA($B$12:$B$29)))</f>
        <v>11.111111111111111</v>
      </c>
      <c r="E18" s="280">
        <v>3</v>
      </c>
      <c r="F18" s="307">
        <v>3</v>
      </c>
      <c r="G18" s="341"/>
      <c r="H18" s="125" t="str">
        <f>IF(COUNTIF(C$12:C$29,C18)=0,"",COUNTIF(C$12:C$29,C18))</f>
        <v/>
      </c>
      <c r="I18" s="281" t="str">
        <f t="shared" ref="I18" si="2">IFERROR(IF(F18&gt;=$E18,1/H18,0),"")</f>
        <v/>
      </c>
      <c r="J18" s="295" t="str">
        <f t="shared" ref="J18" si="3">IFERROR($D18*I18,"")</f>
        <v/>
      </c>
    </row>
    <row r="19" spans="1:10" ht="14.4" customHeight="1" x14ac:dyDescent="0.35">
      <c r="A19" s="303"/>
      <c r="B19" s="305"/>
      <c r="C19" s="275"/>
      <c r="D19" s="277"/>
      <c r="E19" s="279"/>
      <c r="F19" s="297"/>
      <c r="G19" s="314"/>
      <c r="H19" s="124"/>
      <c r="I19" s="277"/>
      <c r="J19" s="286"/>
    </row>
    <row r="20" spans="1:10" ht="14.4" customHeight="1" x14ac:dyDescent="0.35">
      <c r="A20" s="302">
        <v>5</v>
      </c>
      <c r="B20" s="304" t="s">
        <v>351</v>
      </c>
      <c r="C20" s="327"/>
      <c r="D20" s="276">
        <f>IF(B20="","",100/(COUNTA($B$12:$B$29)))</f>
        <v>11.111111111111111</v>
      </c>
      <c r="E20" s="280">
        <v>3</v>
      </c>
      <c r="F20" s="307">
        <v>3</v>
      </c>
      <c r="G20" s="313"/>
      <c r="H20" s="124" t="str">
        <f>IF(COUNTIF(C$12:C$29,C20)=0,"",COUNTIF(C$12:C$29,C20))</f>
        <v/>
      </c>
      <c r="I20" s="276" t="str">
        <f t="shared" ref="I20" si="4">IFERROR(IF(F20&gt;=$E20,1/H20,0),"")</f>
        <v/>
      </c>
      <c r="J20" s="295" t="str">
        <f t="shared" ref="J20" si="5">IFERROR($D20*I20,"")</f>
        <v/>
      </c>
    </row>
    <row r="21" spans="1:10" ht="14.4" customHeight="1" x14ac:dyDescent="0.35">
      <c r="A21" s="303"/>
      <c r="B21" s="305"/>
      <c r="C21" s="275"/>
      <c r="D21" s="277"/>
      <c r="E21" s="279"/>
      <c r="F21" s="297"/>
      <c r="G21" s="314"/>
      <c r="H21" s="124"/>
      <c r="I21" s="277"/>
      <c r="J21" s="286"/>
    </row>
    <row r="22" spans="1:10" x14ac:dyDescent="0.35">
      <c r="A22" s="306">
        <v>6</v>
      </c>
      <c r="B22" s="304" t="s">
        <v>352</v>
      </c>
      <c r="C22" s="327"/>
      <c r="D22" s="276">
        <f>IF(B22="","",100/(COUNTA($B$12:$B$29)))</f>
        <v>11.111111111111111</v>
      </c>
      <c r="E22" s="280">
        <v>3</v>
      </c>
      <c r="F22" s="307">
        <v>3</v>
      </c>
      <c r="G22" s="313"/>
      <c r="H22" s="124" t="str">
        <f>IF(COUNTIF(C$12:C$29,C22)=0,"",COUNTIF(C$12:C$29,C22))</f>
        <v/>
      </c>
      <c r="I22" s="276" t="str">
        <f t="shared" ref="I22" si="6">IFERROR(IF(F22&gt;=$E22,1/H22,0),"")</f>
        <v/>
      </c>
      <c r="J22" s="295" t="str">
        <f t="shared" ref="J22" si="7">IFERROR($D22*I22,"")</f>
        <v/>
      </c>
    </row>
    <row r="23" spans="1:10" x14ac:dyDescent="0.35">
      <c r="A23" s="303"/>
      <c r="B23" s="305"/>
      <c r="C23" s="275"/>
      <c r="D23" s="277"/>
      <c r="E23" s="279"/>
      <c r="F23" s="297"/>
      <c r="G23" s="314"/>
      <c r="H23" s="124"/>
      <c r="I23" s="277"/>
      <c r="J23" s="286"/>
    </row>
    <row r="24" spans="1:10" x14ac:dyDescent="0.35">
      <c r="A24" s="302">
        <v>7</v>
      </c>
      <c r="B24" s="304" t="s">
        <v>353</v>
      </c>
      <c r="C24" s="327"/>
      <c r="D24" s="276">
        <f>IF(B24="","",100/(COUNTA($B$12:$B$29)))</f>
        <v>11.111111111111111</v>
      </c>
      <c r="E24" s="280">
        <v>3</v>
      </c>
      <c r="F24" s="307">
        <v>3</v>
      </c>
      <c r="G24" s="313"/>
      <c r="H24" s="124" t="str">
        <f>IF(COUNTIF(C$12:C$29,C24)=0,"",COUNTIF(C$12:C$29,C24))</f>
        <v/>
      </c>
      <c r="I24" s="276" t="str">
        <f t="shared" ref="I24" si="8">IFERROR(IF(F24&gt;=$E24,1/H24,0),"")</f>
        <v/>
      </c>
      <c r="J24" s="295" t="str">
        <f t="shared" ref="J24" si="9">IFERROR($D24*I24,"")</f>
        <v/>
      </c>
    </row>
    <row r="25" spans="1:10" ht="16.25" customHeight="1" x14ac:dyDescent="0.35">
      <c r="A25" s="303"/>
      <c r="B25" s="305"/>
      <c r="C25" s="275"/>
      <c r="D25" s="277"/>
      <c r="E25" s="279"/>
      <c r="F25" s="297"/>
      <c r="G25" s="314"/>
      <c r="H25" s="124"/>
      <c r="I25" s="277"/>
      <c r="J25" s="286"/>
    </row>
    <row r="26" spans="1:10" x14ac:dyDescent="0.35">
      <c r="A26" s="306">
        <v>8</v>
      </c>
      <c r="B26" s="304" t="s">
        <v>354</v>
      </c>
      <c r="C26" s="327"/>
      <c r="D26" s="276">
        <f>IF(B26="","",100/(COUNTA($B$12:$B$29)))</f>
        <v>11.111111111111111</v>
      </c>
      <c r="E26" s="280">
        <v>3</v>
      </c>
      <c r="F26" s="307">
        <v>3</v>
      </c>
      <c r="G26" s="313"/>
      <c r="H26" s="124" t="str">
        <f>IF(COUNTIF(C$12:C$29,C26)=0,"",COUNTIF(C$12:C$29,C26))</f>
        <v/>
      </c>
      <c r="I26" s="276" t="str">
        <f t="shared" ref="I26" si="10">IFERROR(IF(F26&gt;=$E26,1/H26,0),"")</f>
        <v/>
      </c>
      <c r="J26" s="295" t="str">
        <f t="shared" ref="J26" si="11">IFERROR($D26*I26,"")</f>
        <v/>
      </c>
    </row>
    <row r="27" spans="1:10" x14ac:dyDescent="0.35">
      <c r="A27" s="303"/>
      <c r="B27" s="305"/>
      <c r="C27" s="275"/>
      <c r="D27" s="277"/>
      <c r="E27" s="279"/>
      <c r="F27" s="297"/>
      <c r="G27" s="314"/>
      <c r="H27" s="124"/>
      <c r="I27" s="277"/>
      <c r="J27" s="286"/>
    </row>
    <row r="28" spans="1:10" x14ac:dyDescent="0.35">
      <c r="A28" s="302">
        <v>9</v>
      </c>
      <c r="B28" s="304" t="s">
        <v>355</v>
      </c>
      <c r="C28" s="327"/>
      <c r="D28" s="276">
        <f>IF(B28="","",100/(COUNTA($B$12:$B$29)))</f>
        <v>11.111111111111111</v>
      </c>
      <c r="E28" s="280">
        <v>3</v>
      </c>
      <c r="F28" s="307">
        <v>3</v>
      </c>
      <c r="G28" s="313"/>
      <c r="H28" s="124" t="str">
        <f>IF(COUNTIF(C$12:C$29,C28)=0,"",COUNTIF(C$12:C$29,C28))</f>
        <v/>
      </c>
      <c r="I28" s="276" t="str">
        <f t="shared" ref="I28" si="12">IFERROR(IF(F28&gt;=$E28,1/H28,0),"")</f>
        <v/>
      </c>
      <c r="J28" s="295" t="str">
        <f t="shared" ref="J28" si="13">IFERROR($D28*I28,"")</f>
        <v/>
      </c>
    </row>
    <row r="29" spans="1:10" ht="15" thickBot="1" x14ac:dyDescent="0.4">
      <c r="A29" s="315"/>
      <c r="B29" s="316"/>
      <c r="C29" s="328"/>
      <c r="D29" s="277"/>
      <c r="E29" s="279"/>
      <c r="F29" s="326"/>
      <c r="G29" s="314"/>
      <c r="H29" s="124"/>
      <c r="I29" s="277"/>
      <c r="J29" s="286"/>
    </row>
    <row r="30" spans="1:10" ht="16" hidden="1" thickBot="1" x14ac:dyDescent="0.4">
      <c r="A30" s="45"/>
      <c r="B30" s="46"/>
      <c r="C30" s="46"/>
      <c r="D30" s="47">
        <f>SUM(D12:D28)</f>
        <v>100.00000000000001</v>
      </c>
      <c r="E30" s="40"/>
      <c r="F30" s="343" t="s">
        <v>356</v>
      </c>
      <c r="G30" s="344"/>
      <c r="H30" s="345"/>
      <c r="I30" s="344"/>
      <c r="J30" s="41">
        <f>MAX(IF(AND(F12=0,F14=0),0,IF(F12=0,SUM(J12:J28),IF(F14=0,SUM(J12:J28),SUM(J12:J28)))),0)</f>
        <v>11.111111111111111</v>
      </c>
    </row>
    <row r="31" spans="1:10" s="148" customFormat="1" ht="86.4" customHeight="1" x14ac:dyDescent="0.35">
      <c r="A31" s="149" t="s">
        <v>463</v>
      </c>
      <c r="B31" s="329" t="s">
        <v>475</v>
      </c>
      <c r="C31" s="329"/>
    </row>
    <row r="39" spans="3:11" x14ac:dyDescent="0.35">
      <c r="C39" s="271"/>
      <c r="D39" s="271"/>
      <c r="E39" s="271"/>
      <c r="F39" s="271"/>
      <c r="G39" s="271"/>
      <c r="H39" s="271"/>
      <c r="I39" s="271"/>
      <c r="J39" s="271"/>
      <c r="K39" s="271"/>
    </row>
  </sheetData>
  <sheetProtection algorithmName="SHA-512" hashValue="HVfwbBb/rLWHqQaA0UuY5MpZjVkOSs59q2yYEdcb97qAd4db/aTmGRXksWbAUtuYtYO1s+72e1hZAeipHAn8iQ==" saltValue="frxDdm+/sJGCN4/f7IQ3fQ==" spinCount="100000" sheet="1" objects="1" scenarios="1"/>
  <mergeCells count="101">
    <mergeCell ref="B31:C31"/>
    <mergeCell ref="C14:C15"/>
    <mergeCell ref="C16:C17"/>
    <mergeCell ref="C18:C19"/>
    <mergeCell ref="C20:C21"/>
    <mergeCell ref="C22:C23"/>
    <mergeCell ref="C24:C25"/>
    <mergeCell ref="F9:F11"/>
    <mergeCell ref="I9:I11"/>
    <mergeCell ref="G10:G11"/>
    <mergeCell ref="G12:G13"/>
    <mergeCell ref="G14:G15"/>
    <mergeCell ref="G16:G17"/>
    <mergeCell ref="G18:G19"/>
    <mergeCell ref="G20:G21"/>
    <mergeCell ref="G22:G23"/>
    <mergeCell ref="F16:F17"/>
    <mergeCell ref="F30:I30"/>
    <mergeCell ref="G26:G27"/>
    <mergeCell ref="G28:G29"/>
    <mergeCell ref="A28:A29"/>
    <mergeCell ref="B28:B29"/>
    <mergeCell ref="D28:D29"/>
    <mergeCell ref="E28:E29"/>
    <mergeCell ref="A26:A27"/>
    <mergeCell ref="B26:B27"/>
    <mergeCell ref="D26:D27"/>
    <mergeCell ref="E26:E27"/>
    <mergeCell ref="F26:F27"/>
    <mergeCell ref="F28:F29"/>
    <mergeCell ref="C26:C27"/>
    <mergeCell ref="C28:C29"/>
    <mergeCell ref="A1:J1"/>
    <mergeCell ref="A2:J2"/>
    <mergeCell ref="B3:J3"/>
    <mergeCell ref="B4:J4"/>
    <mergeCell ref="B5:J5"/>
    <mergeCell ref="B6:J6"/>
    <mergeCell ref="B7:J7"/>
    <mergeCell ref="F14:F15"/>
    <mergeCell ref="I14:I15"/>
    <mergeCell ref="A8:A11"/>
    <mergeCell ref="B8:B11"/>
    <mergeCell ref="J26:J27"/>
    <mergeCell ref="F18:F19"/>
    <mergeCell ref="I18:I19"/>
    <mergeCell ref="J18:J19"/>
    <mergeCell ref="A12:A13"/>
    <mergeCell ref="B12:B13"/>
    <mergeCell ref="A14:A15"/>
    <mergeCell ref="B14:B15"/>
    <mergeCell ref="A18:A19"/>
    <mergeCell ref="B18:B19"/>
    <mergeCell ref="J20:J21"/>
    <mergeCell ref="I26:I27"/>
    <mergeCell ref="D16:D17"/>
    <mergeCell ref="E16:E17"/>
    <mergeCell ref="A24:A25"/>
    <mergeCell ref="B24:B25"/>
    <mergeCell ref="D24:D25"/>
    <mergeCell ref="E24:E25"/>
    <mergeCell ref="F24:F25"/>
    <mergeCell ref="I24:I25"/>
    <mergeCell ref="G24:G25"/>
    <mergeCell ref="J24:J25"/>
    <mergeCell ref="A16:A17"/>
    <mergeCell ref="B16:B17"/>
    <mergeCell ref="A20:A21"/>
    <mergeCell ref="B20:B21"/>
    <mergeCell ref="A22:A23"/>
    <mergeCell ref="B22:B23"/>
    <mergeCell ref="F22:F23"/>
    <mergeCell ref="D22:D23"/>
    <mergeCell ref="E22:E23"/>
    <mergeCell ref="F20:F21"/>
    <mergeCell ref="D20:D21"/>
    <mergeCell ref="E20:E21"/>
    <mergeCell ref="C39:K39"/>
    <mergeCell ref="C8:C11"/>
    <mergeCell ref="C12:C13"/>
    <mergeCell ref="D12:D13"/>
    <mergeCell ref="E12:E13"/>
    <mergeCell ref="D14:D15"/>
    <mergeCell ref="E14:E15"/>
    <mergeCell ref="D18:D19"/>
    <mergeCell ref="E18:E19"/>
    <mergeCell ref="J8:J11"/>
    <mergeCell ref="J12:J13"/>
    <mergeCell ref="D8:D11"/>
    <mergeCell ref="E8:E11"/>
    <mergeCell ref="F8:I8"/>
    <mergeCell ref="J14:J15"/>
    <mergeCell ref="F12:F13"/>
    <mergeCell ref="I12:I13"/>
    <mergeCell ref="I16:I17"/>
    <mergeCell ref="J16:J17"/>
    <mergeCell ref="I22:I23"/>
    <mergeCell ref="I20:I21"/>
    <mergeCell ref="I28:I29"/>
    <mergeCell ref="J22:J23"/>
    <mergeCell ref="J28:J29"/>
  </mergeCells>
  <printOptions horizontalCentered="1"/>
  <pageMargins left="0.23622047244094491" right="0.23622047244094491" top="0.74803149606299213" bottom="0.74803149606299213" header="0.31496062992125984" footer="0.31496062992125984"/>
  <pageSetup paperSize="9" scale="96" fitToHeight="0" orientation="portrait" horizontalDpi="1200" verticalDpi="1200" r:id="rId1"/>
  <headerFooter>
    <oddFooter>&amp;C&amp;"Arial,Курсив"&amp;10&amp;P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9"/>
  <sheetViews>
    <sheetView topLeftCell="A16" zoomScaleNormal="100" zoomScaleSheetLayoutView="100" workbookViewId="0">
      <selection sqref="A1:C38"/>
    </sheetView>
  </sheetViews>
  <sheetFormatPr defaultColWidth="8.90625" defaultRowHeight="14.5" x14ac:dyDescent="0.35"/>
  <cols>
    <col min="1" max="1" width="29.81640625" style="152" customWidth="1"/>
    <col min="2" max="2" width="27" style="152" customWidth="1"/>
    <col min="3" max="3" width="30.08984375" style="152" customWidth="1"/>
    <col min="4" max="16384" width="8.90625" style="152"/>
  </cols>
  <sheetData>
    <row r="1" spans="1:3" ht="18" thickBot="1" x14ac:dyDescent="0.4">
      <c r="A1" s="358" t="s">
        <v>476</v>
      </c>
      <c r="B1" s="358"/>
      <c r="C1" s="358"/>
    </row>
    <row r="2" spans="1:3" x14ac:dyDescent="0.35">
      <c r="A2" s="348" t="s">
        <v>546</v>
      </c>
      <c r="B2" s="349"/>
      <c r="C2" s="350"/>
    </row>
    <row r="3" spans="1:3" ht="15" thickBot="1" x14ac:dyDescent="0.4">
      <c r="A3" s="351"/>
      <c r="B3" s="352"/>
      <c r="C3" s="353"/>
    </row>
    <row r="4" spans="1:3" x14ac:dyDescent="0.35">
      <c r="A4" s="348" t="s">
        <v>547</v>
      </c>
      <c r="B4" s="349"/>
      <c r="C4" s="350"/>
    </row>
    <row r="5" spans="1:3" ht="15" thickBot="1" x14ac:dyDescent="0.4">
      <c r="A5" s="351"/>
      <c r="B5" s="352"/>
      <c r="C5" s="353"/>
    </row>
    <row r="6" spans="1:3" x14ac:dyDescent="0.35">
      <c r="A6" s="346" t="s">
        <v>464</v>
      </c>
      <c r="B6" s="355" t="s">
        <v>548</v>
      </c>
      <c r="C6" s="350"/>
    </row>
    <row r="7" spans="1:3" ht="15" thickBot="1" x14ac:dyDescent="0.4">
      <c r="A7" s="354"/>
      <c r="B7" s="351"/>
      <c r="C7" s="353"/>
    </row>
    <row r="8" spans="1:3" x14ac:dyDescent="0.35">
      <c r="A8" s="354"/>
      <c r="B8" s="348" t="s">
        <v>549</v>
      </c>
      <c r="C8" s="350"/>
    </row>
    <row r="9" spans="1:3" ht="15" thickBot="1" x14ac:dyDescent="0.4">
      <c r="A9" s="354"/>
      <c r="B9" s="351"/>
      <c r="C9" s="353"/>
    </row>
    <row r="10" spans="1:3" x14ac:dyDescent="0.35">
      <c r="A10" s="354"/>
      <c r="B10" s="348" t="s">
        <v>496</v>
      </c>
      <c r="C10" s="350"/>
    </row>
    <row r="11" spans="1:3" ht="15" thickBot="1" x14ac:dyDescent="0.4">
      <c r="A11" s="354"/>
      <c r="B11" s="351"/>
      <c r="C11" s="353"/>
    </row>
    <row r="12" spans="1:3" x14ac:dyDescent="0.35">
      <c r="A12" s="354"/>
      <c r="B12" s="346" t="s">
        <v>550</v>
      </c>
      <c r="C12" s="346" t="s">
        <v>551</v>
      </c>
    </row>
    <row r="13" spans="1:3" ht="15" thickBot="1" x14ac:dyDescent="0.4">
      <c r="A13" s="354"/>
      <c r="B13" s="347"/>
      <c r="C13" s="347"/>
    </row>
    <row r="14" spans="1:3" x14ac:dyDescent="0.35">
      <c r="A14" s="354"/>
      <c r="B14" s="346" t="s">
        <v>552</v>
      </c>
      <c r="C14" s="346" t="s">
        <v>553</v>
      </c>
    </row>
    <row r="15" spans="1:3" ht="15" thickBot="1" x14ac:dyDescent="0.4">
      <c r="A15" s="347"/>
      <c r="B15" s="347"/>
      <c r="C15" s="347"/>
    </row>
    <row r="16" spans="1:3" ht="15" thickBot="1" x14ac:dyDescent="0.4"/>
    <row r="17" spans="1:3" ht="15" x14ac:dyDescent="0.35">
      <c r="A17" s="150" t="s">
        <v>465</v>
      </c>
      <c r="B17" s="150" t="s">
        <v>466</v>
      </c>
      <c r="C17" s="151" t="s">
        <v>467</v>
      </c>
    </row>
    <row r="18" spans="1:3" ht="52" x14ac:dyDescent="0.35">
      <c r="A18" s="224" t="s">
        <v>554</v>
      </c>
      <c r="B18" s="225" t="s">
        <v>555</v>
      </c>
      <c r="C18" s="226" t="s">
        <v>556</v>
      </c>
    </row>
    <row r="19" spans="1:3" x14ac:dyDescent="0.35">
      <c r="A19" s="227" t="s">
        <v>596</v>
      </c>
      <c r="B19" s="228" t="s">
        <v>597</v>
      </c>
      <c r="C19" s="228" t="s">
        <v>598</v>
      </c>
    </row>
    <row r="20" spans="1:3" x14ac:dyDescent="0.35">
      <c r="A20" s="229" t="s">
        <v>593</v>
      </c>
      <c r="B20" s="230" t="s">
        <v>594</v>
      </c>
      <c r="C20" s="230" t="s">
        <v>595</v>
      </c>
    </row>
    <row r="21" spans="1:3" ht="26.5" x14ac:dyDescent="0.35">
      <c r="A21" s="227" t="s">
        <v>602</v>
      </c>
      <c r="B21" s="228" t="s">
        <v>603</v>
      </c>
      <c r="C21" s="228" t="s">
        <v>601</v>
      </c>
    </row>
    <row r="22" spans="1:3" ht="26" x14ac:dyDescent="0.35">
      <c r="A22" s="231" t="s">
        <v>606</v>
      </c>
      <c r="B22" s="232" t="s">
        <v>599</v>
      </c>
      <c r="C22" s="232" t="s">
        <v>600</v>
      </c>
    </row>
    <row r="23" spans="1:3" ht="15.5" x14ac:dyDescent="0.35">
      <c r="A23" s="233"/>
      <c r="B23" s="234"/>
      <c r="C23" s="233"/>
    </row>
    <row r="24" spans="1:3" ht="15" x14ac:dyDescent="0.35">
      <c r="A24" s="359" t="s">
        <v>468</v>
      </c>
      <c r="B24" s="359"/>
      <c r="C24" s="359"/>
    </row>
    <row r="25" spans="1:3" ht="31.25" customHeight="1" x14ac:dyDescent="0.35">
      <c r="A25" s="356" t="s">
        <v>478</v>
      </c>
      <c r="B25" s="356"/>
      <c r="C25" s="356"/>
    </row>
    <row r="26" spans="1:3" ht="31.25" customHeight="1" x14ac:dyDescent="0.35">
      <c r="A26" s="356" t="s">
        <v>469</v>
      </c>
      <c r="B26" s="356"/>
      <c r="C26" s="356"/>
    </row>
    <row r="27" spans="1:3" ht="15.5" x14ac:dyDescent="0.35">
      <c r="A27" s="356" t="s">
        <v>470</v>
      </c>
      <c r="B27" s="356"/>
      <c r="C27" s="356"/>
    </row>
    <row r="28" spans="1:3" ht="15.5" x14ac:dyDescent="0.35">
      <c r="A28" s="356" t="s">
        <v>471</v>
      </c>
      <c r="B28" s="356"/>
      <c r="C28" s="356"/>
    </row>
    <row r="29" spans="1:3" ht="15.5" x14ac:dyDescent="0.35">
      <c r="A29" s="356" t="s">
        <v>472</v>
      </c>
      <c r="B29" s="356"/>
      <c r="C29" s="356"/>
    </row>
    <row r="30" spans="1:3" ht="15.5" x14ac:dyDescent="0.35">
      <c r="A30" s="356"/>
      <c r="B30" s="356"/>
      <c r="C30" s="356"/>
    </row>
    <row r="31" spans="1:3" ht="15.5" x14ac:dyDescent="0.35">
      <c r="A31" s="356" t="s">
        <v>604</v>
      </c>
      <c r="B31" s="356"/>
      <c r="C31" s="356"/>
    </row>
    <row r="32" spans="1:3" ht="15.5" x14ac:dyDescent="0.35">
      <c r="A32" s="356" t="s">
        <v>473</v>
      </c>
      <c r="B32" s="356"/>
      <c r="C32" s="356"/>
    </row>
    <row r="33" spans="1:3" ht="15.5" x14ac:dyDescent="0.35">
      <c r="A33" s="356" t="s">
        <v>557</v>
      </c>
      <c r="B33" s="356"/>
      <c r="C33" s="356"/>
    </row>
    <row r="34" spans="1:3" ht="15.5" x14ac:dyDescent="0.35">
      <c r="A34" s="356"/>
      <c r="B34" s="356"/>
      <c r="C34" s="356"/>
    </row>
    <row r="35" spans="1:3" ht="15.5" x14ac:dyDescent="0.35">
      <c r="A35" s="356" t="s">
        <v>605</v>
      </c>
      <c r="B35" s="356"/>
      <c r="C35" s="356"/>
    </row>
    <row r="36" spans="1:3" ht="15.5" x14ac:dyDescent="0.35">
      <c r="A36" s="356" t="s">
        <v>473</v>
      </c>
      <c r="B36" s="356"/>
      <c r="C36" s="356"/>
    </row>
    <row r="37" spans="1:3" ht="15.5" x14ac:dyDescent="0.35">
      <c r="A37" s="356" t="s">
        <v>558</v>
      </c>
      <c r="B37" s="356"/>
      <c r="C37" s="356"/>
    </row>
    <row r="38" spans="1:3" x14ac:dyDescent="0.35">
      <c r="A38" s="153"/>
    </row>
    <row r="39" spans="1:3" ht="31.75" customHeight="1" x14ac:dyDescent="0.35">
      <c r="A39" s="357" t="s">
        <v>474</v>
      </c>
      <c r="B39" s="357"/>
      <c r="C39" s="357"/>
    </row>
  </sheetData>
  <mergeCells count="30">
    <mergeCell ref="A1:C1"/>
    <mergeCell ref="A33:C33"/>
    <mergeCell ref="A34:C34"/>
    <mergeCell ref="A35:C35"/>
    <mergeCell ref="A36:C36"/>
    <mergeCell ref="A14:A15"/>
    <mergeCell ref="B14:B15"/>
    <mergeCell ref="C14:C15"/>
    <mergeCell ref="A25:C25"/>
    <mergeCell ref="A26:C26"/>
    <mergeCell ref="A24:C24"/>
    <mergeCell ref="A8:A9"/>
    <mergeCell ref="B8:C9"/>
    <mergeCell ref="A10:A11"/>
    <mergeCell ref="B10:C11"/>
    <mergeCell ref="A12:A13"/>
    <mergeCell ref="A37:C37"/>
    <mergeCell ref="A39:C39"/>
    <mergeCell ref="A27:C27"/>
    <mergeCell ref="A28:C28"/>
    <mergeCell ref="A29:C29"/>
    <mergeCell ref="A30:C30"/>
    <mergeCell ref="A31:C31"/>
    <mergeCell ref="A32:C32"/>
    <mergeCell ref="B12:B13"/>
    <mergeCell ref="C12:C13"/>
    <mergeCell ref="A2:C3"/>
    <mergeCell ref="A4:C5"/>
    <mergeCell ref="A6:A7"/>
    <mergeCell ref="B6:C7"/>
  </mergeCells>
  <pageMargins left="0.70866141732283472" right="0.70866141732283472" top="0.74803149606299213" bottom="0.74803149606299213" header="0.31496062992125984" footer="0.31496062992125984"/>
  <pageSetup paperSize="9" scale="9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T40"/>
  <sheetViews>
    <sheetView topLeftCell="I4" zoomScale="82" zoomScaleNormal="82" zoomScaleSheetLayoutView="86" workbookViewId="0">
      <selection activeCell="G9" sqref="G9"/>
    </sheetView>
  </sheetViews>
  <sheetFormatPr defaultColWidth="9.08984375" defaultRowHeight="12.5" x14ac:dyDescent="0.25"/>
  <cols>
    <col min="1" max="1" width="4.54296875" style="1" customWidth="1"/>
    <col min="2" max="2" width="10.90625" style="8" customWidth="1"/>
    <col min="3" max="3" width="11.36328125" style="8" bestFit="1" customWidth="1"/>
    <col min="4" max="4" width="25.453125" style="12" customWidth="1"/>
    <col min="5" max="5" width="43.08984375" style="12" customWidth="1"/>
    <col min="6" max="6" width="21.36328125" style="12" bestFit="1" customWidth="1"/>
    <col min="7" max="7" width="21.08984375" style="12" customWidth="1"/>
    <col min="8" max="8" width="23.81640625" style="7" customWidth="1"/>
    <col min="9" max="9" width="52.36328125" style="12" customWidth="1"/>
    <col min="10" max="10" width="12.81640625" style="11" bestFit="1" customWidth="1"/>
    <col min="11" max="11" width="9.08984375" style="1"/>
    <col min="12" max="12" width="11.1796875" style="13" customWidth="1"/>
    <col min="13" max="13" width="12.90625" style="13" customWidth="1"/>
    <col min="14" max="14" width="13.36328125" style="1" bestFit="1" customWidth="1"/>
    <col min="15" max="18" width="9.08984375" style="1"/>
    <col min="19" max="19" width="9.08984375" style="1" hidden="1" customWidth="1"/>
    <col min="20" max="20" width="11.36328125" style="1" hidden="1" customWidth="1"/>
    <col min="21" max="21" width="0" style="1" hidden="1" customWidth="1"/>
    <col min="22" max="16384" width="9.08984375" style="1"/>
  </cols>
  <sheetData>
    <row r="1" spans="1:20" ht="44.25" customHeight="1" thickBot="1" x14ac:dyDescent="0.3">
      <c r="A1" s="363" t="s">
        <v>372</v>
      </c>
      <c r="B1" s="363"/>
      <c r="C1" s="363"/>
      <c r="D1" s="363"/>
      <c r="E1" s="363"/>
      <c r="F1" s="363"/>
      <c r="G1" s="363"/>
      <c r="H1" s="363"/>
      <c r="I1" s="363"/>
      <c r="J1" s="363"/>
      <c r="K1" s="363"/>
      <c r="L1" s="363"/>
      <c r="M1" s="363"/>
      <c r="N1" s="363"/>
      <c r="S1" s="1" t="s">
        <v>147</v>
      </c>
      <c r="T1" s="8" t="s">
        <v>153</v>
      </c>
    </row>
    <row r="2" spans="1:20" ht="20.399999999999999" customHeight="1" thickBot="1" x14ac:dyDescent="0.3">
      <c r="A2" s="2" t="s">
        <v>0</v>
      </c>
      <c r="B2" s="9" t="s">
        <v>80</v>
      </c>
      <c r="C2" s="9" t="s">
        <v>100</v>
      </c>
      <c r="D2" s="361" t="s">
        <v>139</v>
      </c>
      <c r="E2" s="361" t="s">
        <v>101</v>
      </c>
      <c r="F2" s="367" t="s">
        <v>171</v>
      </c>
      <c r="G2" s="368"/>
      <c r="H2" s="369"/>
      <c r="I2" s="362" t="s">
        <v>140</v>
      </c>
      <c r="J2" s="361" t="s">
        <v>141</v>
      </c>
      <c r="K2" s="361"/>
      <c r="L2" s="364" t="s">
        <v>81</v>
      </c>
      <c r="M2" s="364" t="s">
        <v>142</v>
      </c>
      <c r="N2" s="365" t="s">
        <v>82</v>
      </c>
      <c r="S2" s="1" t="s">
        <v>148</v>
      </c>
      <c r="T2" s="1" t="s">
        <v>154</v>
      </c>
    </row>
    <row r="3" spans="1:20" ht="53.4" customHeight="1" thickBot="1" x14ac:dyDescent="0.3">
      <c r="A3" s="5"/>
      <c r="B3" s="9" t="s">
        <v>143</v>
      </c>
      <c r="C3" s="9" t="s">
        <v>144</v>
      </c>
      <c r="D3" s="361"/>
      <c r="E3" s="361"/>
      <c r="F3" s="6" t="s">
        <v>318</v>
      </c>
      <c r="G3" s="6" t="s">
        <v>316</v>
      </c>
      <c r="H3" s="6" t="s">
        <v>317</v>
      </c>
      <c r="I3" s="362"/>
      <c r="J3" s="10" t="s">
        <v>145</v>
      </c>
      <c r="K3" s="6" t="s">
        <v>146</v>
      </c>
      <c r="L3" s="364"/>
      <c r="M3" s="364"/>
      <c r="N3" s="366"/>
      <c r="S3" s="1" t="s">
        <v>149</v>
      </c>
    </row>
    <row r="4" spans="1:20" ht="39" x14ac:dyDescent="0.25">
      <c r="A4" s="4">
        <v>1</v>
      </c>
      <c r="B4" s="128">
        <v>42583</v>
      </c>
      <c r="C4" s="128">
        <v>43497</v>
      </c>
      <c r="D4" s="129" t="s">
        <v>559</v>
      </c>
      <c r="E4" s="129" t="s">
        <v>560</v>
      </c>
      <c r="F4" s="32" t="s">
        <v>184</v>
      </c>
      <c r="G4" s="34" t="s">
        <v>226</v>
      </c>
      <c r="H4" s="35" t="s">
        <v>229</v>
      </c>
      <c r="I4" s="132" t="s">
        <v>561</v>
      </c>
      <c r="J4" s="133">
        <v>51000000</v>
      </c>
      <c r="K4" s="134" t="s">
        <v>147</v>
      </c>
      <c r="L4" s="135">
        <v>1</v>
      </c>
      <c r="M4" s="135">
        <v>1</v>
      </c>
      <c r="N4" s="134" t="s">
        <v>153</v>
      </c>
      <c r="S4" s="1" t="s">
        <v>150</v>
      </c>
    </row>
    <row r="5" spans="1:20" ht="37.5" x14ac:dyDescent="0.25">
      <c r="A5" s="3">
        <v>2</v>
      </c>
      <c r="B5" s="128">
        <v>43683</v>
      </c>
      <c r="C5" s="130">
        <v>44191</v>
      </c>
      <c r="D5" s="129" t="s">
        <v>562</v>
      </c>
      <c r="E5" s="131" t="s">
        <v>565</v>
      </c>
      <c r="F5" s="33" t="s">
        <v>184</v>
      </c>
      <c r="G5" s="34" t="s">
        <v>226</v>
      </c>
      <c r="H5" s="36" t="s">
        <v>229</v>
      </c>
      <c r="I5" s="136" t="s">
        <v>563</v>
      </c>
      <c r="J5" s="137">
        <v>2606363</v>
      </c>
      <c r="K5" s="136" t="s">
        <v>147</v>
      </c>
      <c r="L5" s="138">
        <v>0.25</v>
      </c>
      <c r="M5" s="138">
        <v>1</v>
      </c>
      <c r="N5" s="136" t="s">
        <v>154</v>
      </c>
      <c r="S5" s="1" t="s">
        <v>152</v>
      </c>
    </row>
    <row r="6" spans="1:20" ht="37.5" x14ac:dyDescent="0.25">
      <c r="A6" s="3">
        <v>3</v>
      </c>
      <c r="B6" s="130">
        <v>43191</v>
      </c>
      <c r="C6" s="130">
        <v>44151</v>
      </c>
      <c r="D6" s="129" t="s">
        <v>564</v>
      </c>
      <c r="E6" s="131" t="s">
        <v>566</v>
      </c>
      <c r="F6" s="33" t="s">
        <v>184</v>
      </c>
      <c r="G6" s="34" t="s">
        <v>226</v>
      </c>
      <c r="H6" s="36" t="s">
        <v>229</v>
      </c>
      <c r="I6" s="136" t="s">
        <v>563</v>
      </c>
      <c r="J6" s="137">
        <v>8075170</v>
      </c>
      <c r="K6" s="136" t="s">
        <v>147</v>
      </c>
      <c r="L6" s="138">
        <v>0.3</v>
      </c>
      <c r="M6" s="138">
        <v>1</v>
      </c>
      <c r="N6" s="136" t="s">
        <v>154</v>
      </c>
      <c r="S6" s="1" t="s">
        <v>151</v>
      </c>
    </row>
    <row r="7" spans="1:20" ht="37.5" x14ac:dyDescent="0.25">
      <c r="A7" s="3">
        <v>4</v>
      </c>
      <c r="B7" s="130">
        <v>43191</v>
      </c>
      <c r="C7" s="130">
        <v>44151</v>
      </c>
      <c r="D7" s="129" t="s">
        <v>564</v>
      </c>
      <c r="E7" s="131" t="s">
        <v>566</v>
      </c>
      <c r="F7" s="33" t="s">
        <v>184</v>
      </c>
      <c r="G7" s="34" t="s">
        <v>227</v>
      </c>
      <c r="H7" s="36" t="s">
        <v>234</v>
      </c>
      <c r="I7" s="136" t="s">
        <v>563</v>
      </c>
      <c r="J7" s="137">
        <v>2075170</v>
      </c>
      <c r="K7" s="136" t="s">
        <v>147</v>
      </c>
      <c r="L7" s="138">
        <v>0.3</v>
      </c>
      <c r="M7" s="138">
        <v>1</v>
      </c>
      <c r="N7" s="136" t="s">
        <v>154</v>
      </c>
    </row>
    <row r="8" spans="1:20" ht="37.5" x14ac:dyDescent="0.25">
      <c r="A8" s="3">
        <v>5</v>
      </c>
      <c r="B8" s="130">
        <v>43322</v>
      </c>
      <c r="C8" s="130">
        <v>44681</v>
      </c>
      <c r="D8" s="129" t="s">
        <v>567</v>
      </c>
      <c r="E8" s="131" t="s">
        <v>568</v>
      </c>
      <c r="F8" s="33" t="s">
        <v>184</v>
      </c>
      <c r="G8" s="34" t="s">
        <v>226</v>
      </c>
      <c r="H8" s="36" t="s">
        <v>229</v>
      </c>
      <c r="I8" s="136" t="s">
        <v>569</v>
      </c>
      <c r="J8" s="137">
        <v>13255637</v>
      </c>
      <c r="K8" s="136" t="s">
        <v>147</v>
      </c>
      <c r="L8" s="138">
        <v>1</v>
      </c>
      <c r="M8" s="138">
        <v>1</v>
      </c>
      <c r="N8" s="136" t="s">
        <v>153</v>
      </c>
    </row>
    <row r="9" spans="1:20" ht="37.5" x14ac:dyDescent="0.25">
      <c r="A9" s="3">
        <v>6</v>
      </c>
      <c r="B9" s="130">
        <v>43322</v>
      </c>
      <c r="C9" s="130">
        <v>44681</v>
      </c>
      <c r="D9" s="129" t="s">
        <v>567</v>
      </c>
      <c r="E9" s="131" t="s">
        <v>568</v>
      </c>
      <c r="F9" s="33" t="s">
        <v>184</v>
      </c>
      <c r="G9" s="34" t="s">
        <v>227</v>
      </c>
      <c r="H9" s="36" t="s">
        <v>238</v>
      </c>
      <c r="I9" s="136" t="s">
        <v>569</v>
      </c>
      <c r="J9" s="137">
        <v>3255637</v>
      </c>
      <c r="K9" s="136" t="s">
        <v>147</v>
      </c>
      <c r="L9" s="138">
        <v>1</v>
      </c>
      <c r="M9" s="138">
        <v>1</v>
      </c>
      <c r="N9" s="136" t="s">
        <v>153</v>
      </c>
    </row>
    <row r="10" spans="1:20" ht="37.5" x14ac:dyDescent="0.25">
      <c r="A10" s="3">
        <v>7</v>
      </c>
      <c r="B10" s="130">
        <v>43423</v>
      </c>
      <c r="C10" s="130">
        <v>44926</v>
      </c>
      <c r="D10" s="223" t="s">
        <v>571</v>
      </c>
      <c r="E10" s="129" t="s">
        <v>570</v>
      </c>
      <c r="F10" s="33" t="s">
        <v>184</v>
      </c>
      <c r="G10" s="34" t="s">
        <v>226</v>
      </c>
      <c r="H10" s="36" t="s">
        <v>229</v>
      </c>
      <c r="I10" s="136" t="s">
        <v>563</v>
      </c>
      <c r="J10" s="137">
        <v>3117700</v>
      </c>
      <c r="K10" s="136" t="s">
        <v>147</v>
      </c>
      <c r="L10" s="138">
        <v>0.25</v>
      </c>
      <c r="M10" s="138">
        <v>1</v>
      </c>
      <c r="N10" s="136" t="s">
        <v>154</v>
      </c>
    </row>
    <row r="11" spans="1:20" ht="37.5" x14ac:dyDescent="0.25">
      <c r="A11" s="3">
        <v>8</v>
      </c>
      <c r="B11" s="130">
        <v>43423</v>
      </c>
      <c r="C11" s="130">
        <v>44926</v>
      </c>
      <c r="D11" s="223" t="s">
        <v>571</v>
      </c>
      <c r="E11" s="129" t="s">
        <v>570</v>
      </c>
      <c r="F11" s="33" t="s">
        <v>184</v>
      </c>
      <c r="G11" s="34" t="s">
        <v>227</v>
      </c>
      <c r="H11" s="36" t="s">
        <v>234</v>
      </c>
      <c r="I11" s="136" t="s">
        <v>563</v>
      </c>
      <c r="J11" s="137">
        <v>2157700</v>
      </c>
      <c r="K11" s="136" t="s">
        <v>147</v>
      </c>
      <c r="L11" s="138">
        <v>0.25</v>
      </c>
      <c r="M11" s="138">
        <v>1</v>
      </c>
      <c r="N11" s="136" t="s">
        <v>154</v>
      </c>
    </row>
    <row r="12" spans="1:20" ht="37.5" x14ac:dyDescent="0.25">
      <c r="A12" s="3">
        <v>9</v>
      </c>
      <c r="B12" s="130">
        <v>44378</v>
      </c>
      <c r="C12" s="130">
        <v>44713</v>
      </c>
      <c r="D12" s="129" t="s">
        <v>572</v>
      </c>
      <c r="E12" s="131" t="s">
        <v>573</v>
      </c>
      <c r="F12" s="33" t="s">
        <v>184</v>
      </c>
      <c r="G12" s="34" t="s">
        <v>226</v>
      </c>
      <c r="H12" s="36" t="s">
        <v>229</v>
      </c>
      <c r="I12" s="136" t="s">
        <v>563</v>
      </c>
      <c r="J12" s="137">
        <v>5984491</v>
      </c>
      <c r="K12" s="136" t="s">
        <v>147</v>
      </c>
      <c r="L12" s="138">
        <v>1</v>
      </c>
      <c r="M12" s="138">
        <v>1</v>
      </c>
      <c r="N12" s="136" t="s">
        <v>153</v>
      </c>
    </row>
    <row r="13" spans="1:20" ht="37.5" x14ac:dyDescent="0.25">
      <c r="A13" s="3">
        <v>10</v>
      </c>
      <c r="B13" s="130">
        <v>44071</v>
      </c>
      <c r="C13" s="130">
        <v>44071</v>
      </c>
      <c r="D13" s="129" t="s">
        <v>574</v>
      </c>
      <c r="E13" s="131" t="s">
        <v>575</v>
      </c>
      <c r="F13" s="33" t="s">
        <v>184</v>
      </c>
      <c r="G13" s="34" t="s">
        <v>226</v>
      </c>
      <c r="H13" s="36" t="s">
        <v>229</v>
      </c>
      <c r="I13" s="136" t="s">
        <v>563</v>
      </c>
      <c r="J13" s="137">
        <v>5789324</v>
      </c>
      <c r="K13" s="136" t="s">
        <v>147</v>
      </c>
      <c r="L13" s="138">
        <v>1</v>
      </c>
      <c r="M13" s="138">
        <v>1</v>
      </c>
      <c r="N13" s="136" t="s">
        <v>154</v>
      </c>
    </row>
    <row r="14" spans="1:20" ht="25" x14ac:dyDescent="0.25">
      <c r="A14" s="3">
        <v>11</v>
      </c>
      <c r="B14" s="130">
        <v>44523</v>
      </c>
      <c r="C14" s="130">
        <v>44641</v>
      </c>
      <c r="D14" s="129" t="s">
        <v>576</v>
      </c>
      <c r="E14" s="131" t="s">
        <v>577</v>
      </c>
      <c r="F14" s="33" t="s">
        <v>313</v>
      </c>
      <c r="G14" s="34" t="s">
        <v>194</v>
      </c>
      <c r="H14" s="36" t="s">
        <v>320</v>
      </c>
      <c r="I14" s="136" t="s">
        <v>569</v>
      </c>
      <c r="J14" s="137">
        <v>68120</v>
      </c>
      <c r="K14" s="136" t="s">
        <v>147</v>
      </c>
      <c r="L14" s="138">
        <v>1</v>
      </c>
      <c r="M14" s="138">
        <v>1</v>
      </c>
      <c r="N14" s="136" t="s">
        <v>153</v>
      </c>
    </row>
    <row r="15" spans="1:20" ht="40" customHeight="1" x14ac:dyDescent="0.25">
      <c r="A15" s="3">
        <v>12</v>
      </c>
      <c r="B15" s="236">
        <v>44331</v>
      </c>
      <c r="C15" s="236">
        <v>44757</v>
      </c>
      <c r="D15" s="237" t="s">
        <v>578</v>
      </c>
      <c r="E15" s="238" t="s">
        <v>579</v>
      </c>
      <c r="F15" s="238" t="s">
        <v>313</v>
      </c>
      <c r="G15" s="237" t="s">
        <v>197</v>
      </c>
      <c r="H15" s="239" t="s">
        <v>345</v>
      </c>
      <c r="I15" s="239" t="s">
        <v>569</v>
      </c>
      <c r="J15" s="240">
        <v>6194999</v>
      </c>
      <c r="K15" s="239" t="s">
        <v>147</v>
      </c>
      <c r="L15" s="241">
        <v>1</v>
      </c>
      <c r="M15" s="241" t="s">
        <v>580</v>
      </c>
      <c r="N15" s="239" t="s">
        <v>153</v>
      </c>
    </row>
    <row r="16" spans="1:20" ht="37.5" x14ac:dyDescent="0.25">
      <c r="A16" s="3">
        <v>13</v>
      </c>
      <c r="B16" s="236">
        <v>44040</v>
      </c>
      <c r="C16" s="236">
        <v>45379</v>
      </c>
      <c r="D16" s="237" t="s">
        <v>574</v>
      </c>
      <c r="E16" s="238" t="s">
        <v>581</v>
      </c>
      <c r="F16" s="238" t="s">
        <v>184</v>
      </c>
      <c r="G16" s="237" t="s">
        <v>226</v>
      </c>
      <c r="H16" s="239" t="s">
        <v>229</v>
      </c>
      <c r="I16" s="239" t="s">
        <v>563</v>
      </c>
      <c r="J16" s="240">
        <v>5789324</v>
      </c>
      <c r="K16" s="239" t="s">
        <v>147</v>
      </c>
      <c r="L16" s="241">
        <v>1</v>
      </c>
      <c r="M16" s="241" t="s">
        <v>580</v>
      </c>
      <c r="N16" s="239" t="s">
        <v>153</v>
      </c>
    </row>
    <row r="17" spans="1:14" ht="39" x14ac:dyDescent="0.25">
      <c r="A17" s="3">
        <v>14</v>
      </c>
      <c r="B17" s="236">
        <v>44434</v>
      </c>
      <c r="C17" s="236">
        <v>45381</v>
      </c>
      <c r="D17" s="237" t="s">
        <v>582</v>
      </c>
      <c r="E17" s="238" t="s">
        <v>583</v>
      </c>
      <c r="F17" s="238" t="s">
        <v>184</v>
      </c>
      <c r="G17" s="237" t="s">
        <v>226</v>
      </c>
      <c r="H17" s="239" t="s">
        <v>229</v>
      </c>
      <c r="I17" s="239" t="s">
        <v>563</v>
      </c>
      <c r="J17" s="240">
        <v>10305400</v>
      </c>
      <c r="K17" s="239" t="s">
        <v>147</v>
      </c>
      <c r="L17" s="241">
        <v>1</v>
      </c>
      <c r="M17" s="241" t="s">
        <v>580</v>
      </c>
      <c r="N17" s="239" t="s">
        <v>153</v>
      </c>
    </row>
    <row r="18" spans="1:14" ht="37.5" x14ac:dyDescent="0.25">
      <c r="A18" s="3">
        <v>15</v>
      </c>
      <c r="B18" s="236">
        <v>43695</v>
      </c>
      <c r="C18" s="236">
        <v>45044</v>
      </c>
      <c r="D18" s="237" t="s">
        <v>584</v>
      </c>
      <c r="E18" s="238" t="s">
        <v>585</v>
      </c>
      <c r="F18" s="238" t="s">
        <v>313</v>
      </c>
      <c r="G18" s="237" t="s">
        <v>197</v>
      </c>
      <c r="H18" s="239" t="s">
        <v>346</v>
      </c>
      <c r="I18" s="239" t="s">
        <v>569</v>
      </c>
      <c r="J18" s="240">
        <v>38000000</v>
      </c>
      <c r="K18" s="239" t="s">
        <v>147</v>
      </c>
      <c r="L18" s="241">
        <v>1</v>
      </c>
      <c r="M18" s="241" t="s">
        <v>580</v>
      </c>
      <c r="N18" s="239" t="s">
        <v>154</v>
      </c>
    </row>
    <row r="19" spans="1:14" ht="37.5" x14ac:dyDescent="0.25">
      <c r="A19" s="3">
        <v>16</v>
      </c>
      <c r="B19" s="236">
        <v>43741</v>
      </c>
      <c r="C19" s="236">
        <v>45044</v>
      </c>
      <c r="D19" s="237" t="s">
        <v>586</v>
      </c>
      <c r="E19" s="238" t="s">
        <v>587</v>
      </c>
      <c r="F19" s="238" t="s">
        <v>184</v>
      </c>
      <c r="G19" s="237" t="s">
        <v>226</v>
      </c>
      <c r="H19" s="239" t="s">
        <v>229</v>
      </c>
      <c r="I19" s="239" t="s">
        <v>563</v>
      </c>
      <c r="J19" s="240">
        <v>25500000</v>
      </c>
      <c r="K19" s="239" t="s">
        <v>147</v>
      </c>
      <c r="L19" s="241">
        <v>1</v>
      </c>
      <c r="M19" s="241" t="s">
        <v>580</v>
      </c>
      <c r="N19" s="239" t="s">
        <v>153</v>
      </c>
    </row>
    <row r="20" spans="1:14" ht="13" x14ac:dyDescent="0.25">
      <c r="A20" s="3">
        <v>17</v>
      </c>
      <c r="B20" s="130"/>
      <c r="C20" s="130"/>
      <c r="D20" s="129"/>
      <c r="E20" s="131"/>
      <c r="F20" s="33"/>
      <c r="G20" s="34"/>
      <c r="H20" s="36"/>
      <c r="I20" s="136"/>
      <c r="J20" s="137"/>
      <c r="K20" s="136"/>
      <c r="L20" s="138"/>
      <c r="M20" s="138"/>
      <c r="N20" s="136"/>
    </row>
    <row r="21" spans="1:14" ht="13" x14ac:dyDescent="0.25">
      <c r="A21" s="3">
        <v>18</v>
      </c>
      <c r="B21" s="130"/>
      <c r="C21" s="130"/>
      <c r="D21" s="129"/>
      <c r="E21" s="131"/>
      <c r="F21" s="33"/>
      <c r="G21" s="34"/>
      <c r="H21" s="36"/>
      <c r="I21" s="136"/>
      <c r="J21" s="137"/>
      <c r="K21" s="136"/>
      <c r="L21" s="138"/>
      <c r="M21" s="138"/>
      <c r="N21" s="136"/>
    </row>
    <row r="22" spans="1:14" ht="13" x14ac:dyDescent="0.25">
      <c r="A22" s="3">
        <v>19</v>
      </c>
      <c r="B22" s="130"/>
      <c r="C22" s="130"/>
      <c r="D22" s="129"/>
      <c r="E22" s="131"/>
      <c r="F22" s="33"/>
      <c r="G22" s="34"/>
      <c r="H22" s="36"/>
      <c r="I22" s="136"/>
      <c r="J22" s="137"/>
      <c r="K22" s="136"/>
      <c r="L22" s="138"/>
      <c r="M22" s="138"/>
      <c r="N22" s="136"/>
    </row>
    <row r="23" spans="1:14" ht="13" x14ac:dyDescent="0.25">
      <c r="A23" s="3">
        <v>20</v>
      </c>
      <c r="B23" s="130"/>
      <c r="C23" s="130"/>
      <c r="D23" s="129"/>
      <c r="E23" s="131"/>
      <c r="F23" s="33"/>
      <c r="G23" s="34"/>
      <c r="H23" s="36"/>
      <c r="I23" s="136"/>
      <c r="J23" s="137"/>
      <c r="K23" s="136"/>
      <c r="L23" s="138"/>
      <c r="M23" s="138"/>
      <c r="N23" s="136"/>
    </row>
    <row r="24" spans="1:14" ht="13" x14ac:dyDescent="0.25">
      <c r="A24" s="3">
        <v>21</v>
      </c>
      <c r="B24" s="130"/>
      <c r="C24" s="130"/>
      <c r="D24" s="129"/>
      <c r="E24" s="131"/>
      <c r="F24" s="33"/>
      <c r="G24" s="34"/>
      <c r="H24" s="36"/>
      <c r="I24" s="136"/>
      <c r="J24" s="137"/>
      <c r="K24" s="136"/>
      <c r="L24" s="138"/>
      <c r="M24" s="138"/>
      <c r="N24" s="136"/>
    </row>
    <row r="25" spans="1:14" ht="13" x14ac:dyDescent="0.25">
      <c r="A25" s="3">
        <v>22</v>
      </c>
      <c r="B25" s="130"/>
      <c r="C25" s="130"/>
      <c r="D25" s="129"/>
      <c r="E25" s="131"/>
      <c r="F25" s="33"/>
      <c r="G25" s="34"/>
      <c r="H25" s="36"/>
      <c r="I25" s="136"/>
      <c r="J25" s="137"/>
      <c r="K25" s="136"/>
      <c r="L25" s="138"/>
      <c r="M25" s="138"/>
      <c r="N25" s="136"/>
    </row>
    <row r="26" spans="1:14" ht="13" x14ac:dyDescent="0.25">
      <c r="A26" s="3">
        <v>23</v>
      </c>
      <c r="B26" s="130"/>
      <c r="C26" s="130"/>
      <c r="D26" s="129"/>
      <c r="E26" s="131"/>
      <c r="F26" s="33"/>
      <c r="G26" s="34"/>
      <c r="H26" s="36"/>
      <c r="I26" s="136"/>
      <c r="J26" s="137"/>
      <c r="K26" s="136"/>
      <c r="L26" s="138"/>
      <c r="M26" s="138"/>
      <c r="N26" s="136"/>
    </row>
    <row r="27" spans="1:14" ht="13" x14ac:dyDescent="0.25">
      <c r="A27" s="3">
        <v>24</v>
      </c>
      <c r="B27" s="130"/>
      <c r="C27" s="130"/>
      <c r="D27" s="129"/>
      <c r="E27" s="131"/>
      <c r="F27" s="33"/>
      <c r="G27" s="34"/>
      <c r="H27" s="36"/>
      <c r="I27" s="136"/>
      <c r="J27" s="137"/>
      <c r="K27" s="136"/>
      <c r="L27" s="138"/>
      <c r="M27" s="138"/>
      <c r="N27" s="136"/>
    </row>
    <row r="28" spans="1:14" ht="13" x14ac:dyDescent="0.25">
      <c r="A28" s="3">
        <v>25</v>
      </c>
      <c r="B28" s="130"/>
      <c r="C28" s="130"/>
      <c r="D28" s="129"/>
      <c r="E28" s="131"/>
      <c r="F28" s="33"/>
      <c r="G28" s="34"/>
      <c r="H28" s="36"/>
      <c r="I28" s="136"/>
      <c r="J28" s="137"/>
      <c r="K28" s="136"/>
      <c r="L28" s="138"/>
      <c r="M28" s="138"/>
      <c r="N28" s="136"/>
    </row>
    <row r="29" spans="1:14" ht="13" x14ac:dyDescent="0.25">
      <c r="A29" s="3">
        <v>26</v>
      </c>
      <c r="B29" s="130"/>
      <c r="C29" s="130"/>
      <c r="D29" s="129"/>
      <c r="E29" s="131"/>
      <c r="F29" s="33"/>
      <c r="G29" s="34"/>
      <c r="H29" s="36"/>
      <c r="I29" s="136"/>
      <c r="J29" s="137"/>
      <c r="K29" s="136"/>
      <c r="L29" s="138"/>
      <c r="M29" s="138"/>
      <c r="N29" s="136"/>
    </row>
    <row r="30" spans="1:14" ht="13" x14ac:dyDescent="0.25">
      <c r="A30" s="3">
        <v>27</v>
      </c>
      <c r="B30" s="130"/>
      <c r="C30" s="130"/>
      <c r="D30" s="129"/>
      <c r="E30" s="131"/>
      <c r="F30" s="33"/>
      <c r="G30" s="34"/>
      <c r="H30" s="36"/>
      <c r="I30" s="136"/>
      <c r="J30" s="137"/>
      <c r="K30" s="136"/>
      <c r="L30" s="138"/>
      <c r="M30" s="138"/>
      <c r="N30" s="136"/>
    </row>
    <row r="31" spans="1:14" ht="13" x14ac:dyDescent="0.25">
      <c r="A31" s="3">
        <v>28</v>
      </c>
      <c r="B31" s="130"/>
      <c r="C31" s="130"/>
      <c r="D31" s="129"/>
      <c r="E31" s="131"/>
      <c r="F31" s="33"/>
      <c r="G31" s="34"/>
      <c r="H31" s="36"/>
      <c r="I31" s="136"/>
      <c r="J31" s="137"/>
      <c r="K31" s="136"/>
      <c r="L31" s="138"/>
      <c r="M31" s="138"/>
      <c r="N31" s="136"/>
    </row>
    <row r="32" spans="1:14" ht="13" x14ac:dyDescent="0.25">
      <c r="A32" s="3">
        <v>29</v>
      </c>
      <c r="B32" s="130"/>
      <c r="C32" s="130"/>
      <c r="D32" s="129"/>
      <c r="E32" s="131"/>
      <c r="F32" s="33"/>
      <c r="G32" s="34"/>
      <c r="H32" s="36"/>
      <c r="I32" s="136"/>
      <c r="J32" s="137"/>
      <c r="K32" s="136"/>
      <c r="L32" s="138"/>
      <c r="M32" s="138"/>
      <c r="N32" s="136"/>
    </row>
    <row r="33" spans="1:14" ht="13" x14ac:dyDescent="0.25">
      <c r="A33" s="3">
        <v>30</v>
      </c>
      <c r="B33" s="130"/>
      <c r="C33" s="130"/>
      <c r="D33" s="129"/>
      <c r="E33" s="131"/>
      <c r="F33" s="33"/>
      <c r="G33" s="34"/>
      <c r="H33" s="36"/>
      <c r="I33" s="136"/>
      <c r="J33" s="137"/>
      <c r="K33" s="136"/>
      <c r="L33" s="138"/>
      <c r="M33" s="138"/>
      <c r="N33" s="136"/>
    </row>
    <row r="34" spans="1:14" ht="13" x14ac:dyDescent="0.25">
      <c r="A34" s="3">
        <v>31</v>
      </c>
      <c r="B34" s="130"/>
      <c r="C34" s="130"/>
      <c r="D34" s="129"/>
      <c r="E34" s="131"/>
      <c r="F34" s="33"/>
      <c r="G34" s="34"/>
      <c r="H34" s="36"/>
      <c r="I34" s="136"/>
      <c r="J34" s="137"/>
      <c r="K34" s="136"/>
      <c r="L34" s="138"/>
      <c r="M34" s="138"/>
      <c r="N34" s="136"/>
    </row>
    <row r="35" spans="1:14" ht="13" x14ac:dyDescent="0.25">
      <c r="A35" s="3">
        <v>32</v>
      </c>
      <c r="B35" s="130"/>
      <c r="C35" s="130"/>
      <c r="D35" s="129"/>
      <c r="E35" s="131"/>
      <c r="F35" s="33"/>
      <c r="G35" s="34"/>
      <c r="H35" s="36"/>
      <c r="I35" s="136"/>
      <c r="J35" s="137"/>
      <c r="K35" s="136"/>
      <c r="L35" s="138"/>
      <c r="M35" s="138"/>
      <c r="N35" s="136"/>
    </row>
    <row r="36" spans="1:14" ht="13" x14ac:dyDescent="0.25">
      <c r="A36" s="3">
        <v>33</v>
      </c>
      <c r="B36" s="130"/>
      <c r="C36" s="130"/>
      <c r="D36" s="129"/>
      <c r="E36" s="131"/>
      <c r="F36" s="33"/>
      <c r="G36" s="34"/>
      <c r="H36" s="36"/>
      <c r="I36" s="136"/>
      <c r="J36" s="137"/>
      <c r="K36" s="136"/>
      <c r="L36" s="138"/>
      <c r="M36" s="138"/>
      <c r="N36" s="136"/>
    </row>
    <row r="37" spans="1:14" ht="13" x14ac:dyDescent="0.25">
      <c r="A37" s="3">
        <v>34</v>
      </c>
      <c r="B37" s="130"/>
      <c r="C37" s="130"/>
      <c r="D37" s="129"/>
      <c r="E37" s="131"/>
      <c r="F37" s="33"/>
      <c r="G37" s="34"/>
      <c r="H37" s="36"/>
      <c r="I37" s="136"/>
      <c r="J37" s="137"/>
      <c r="K37" s="136"/>
      <c r="L37" s="138"/>
      <c r="M37" s="138"/>
      <c r="N37" s="136"/>
    </row>
    <row r="38" spans="1:14" ht="13" x14ac:dyDescent="0.25">
      <c r="A38" s="3">
        <v>35</v>
      </c>
      <c r="B38" s="130"/>
      <c r="C38" s="130"/>
      <c r="D38" s="129"/>
      <c r="E38" s="131"/>
      <c r="F38" s="33"/>
      <c r="G38" s="34"/>
      <c r="H38" s="36"/>
      <c r="I38" s="136"/>
      <c r="J38" s="137"/>
      <c r="K38" s="136"/>
      <c r="L38" s="138"/>
      <c r="M38" s="138"/>
      <c r="N38" s="136"/>
    </row>
    <row r="39" spans="1:14" ht="13" x14ac:dyDescent="0.25">
      <c r="A39" s="3">
        <v>36</v>
      </c>
      <c r="B39" s="130"/>
      <c r="C39" s="130"/>
      <c r="D39" s="129"/>
      <c r="E39" s="131"/>
      <c r="F39" s="33"/>
      <c r="G39" s="34"/>
      <c r="H39" s="36"/>
      <c r="I39" s="136"/>
      <c r="J39" s="137"/>
      <c r="K39" s="136"/>
      <c r="L39" s="138"/>
      <c r="M39" s="138"/>
      <c r="N39" s="136"/>
    </row>
    <row r="40" spans="1:14" ht="89.4" customHeight="1" x14ac:dyDescent="0.25">
      <c r="A40" s="360" t="s">
        <v>411</v>
      </c>
      <c r="B40" s="360"/>
      <c r="C40" s="360"/>
      <c r="D40" s="360"/>
      <c r="E40" s="360"/>
      <c r="F40" s="360"/>
      <c r="G40" s="360"/>
      <c r="H40" s="360"/>
      <c r="I40" s="360"/>
      <c r="J40" s="360"/>
    </row>
  </sheetData>
  <mergeCells count="10">
    <mergeCell ref="A40:J40"/>
    <mergeCell ref="D2:D3"/>
    <mergeCell ref="E2:E3"/>
    <mergeCell ref="I2:I3"/>
    <mergeCell ref="A1:N1"/>
    <mergeCell ref="J2:K2"/>
    <mergeCell ref="L2:L3"/>
    <mergeCell ref="M2:M3"/>
    <mergeCell ref="N2:N3"/>
    <mergeCell ref="F2:H2"/>
  </mergeCells>
  <phoneticPr fontId="84" type="noConversion"/>
  <dataValidations xWindow="239" yWindow="447" count="7">
    <dataValidation type="date" operator="greaterThan" showInputMessage="1" showErrorMessage="1" errorTitle="Tarix formatı!" error="Tarix formata uyğun qeyd olunmayıb!" promptTitle="Tarix formatı!" prompt="Tarixi sütunun başlığında misal olaraq göstərilən formatda daxil edin!" sqref="B1:C1048576" xr:uid="{00000000-0002-0000-0600-000000000000}">
      <formula1>18264</formula1>
    </dataValidation>
    <dataValidation type="list" allowBlank="1" showInputMessage="1" showErrorMessage="1" sqref="K2 K4:K1048576" xr:uid="{00000000-0002-0000-0600-000001000000}">
      <formula1>$S$1:$S$6</formula1>
    </dataValidation>
    <dataValidation type="list" allowBlank="1" showInputMessage="1" showErrorMessage="1" sqref="N40:N1048576" xr:uid="{00000000-0002-0000-0600-000002000000}">
      <formula1>$T$1:$T$5</formula1>
    </dataValidation>
    <dataValidation type="custom" allowBlank="1" showInputMessage="1" showErrorMessage="1" sqref="L2:L3 L5:L1048576" xr:uid="{00000000-0002-0000-0600-000003000000}">
      <formula1>N5="Subpodratçı"&lt;&gt;100%</formula1>
    </dataValidation>
    <dataValidation type="list" allowBlank="1" showInputMessage="1" showErrorMessage="1" sqref="N4:N39" xr:uid="{00000000-0002-0000-0600-000004000000}">
      <formula1>$T$1:$T$2</formula1>
    </dataValidation>
    <dataValidation type="list" allowBlank="1" showInputMessage="1" showErrorMessage="1" sqref="F4:F39" xr:uid="{00000000-0002-0000-0600-000005000000}">
      <formula1>main</formula1>
    </dataValidation>
    <dataValidation type="list" allowBlank="1" showInputMessage="1" showErrorMessage="1" sqref="G4:H39" xr:uid="{00000000-0002-0000-0600-000006000000}">
      <formula1>INDIRECT(SUBSTITUTE(SUBSTITUTE(SUBSTITUTE(TRIM(F4),"/","_"),"-","_")," ","_"))</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landscape" horizontalDpi="1200" verticalDpi="1200" r:id="rId1"/>
  <headerFooter>
    <oddFooter>&amp;C&amp;"Arial,Курсив"&amp;10&amp;P / &amp;N</oddFooter>
  </headerFooter>
  <rowBreaks count="1" manualBreakCount="1">
    <brk id="39" max="11"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24"/>
  <sheetViews>
    <sheetView workbookViewId="0">
      <selection activeCell="AK1" sqref="AK1:AK4"/>
    </sheetView>
  </sheetViews>
  <sheetFormatPr defaultRowHeight="14.5" x14ac:dyDescent="0.35"/>
  <cols>
    <col min="1" max="1" width="40.90625" bestFit="1" customWidth="1"/>
    <col min="2" max="2" width="40.6328125" bestFit="1" customWidth="1"/>
    <col min="3" max="3" width="37.81640625" bestFit="1" customWidth="1"/>
    <col min="4" max="4" width="27.453125" bestFit="1" customWidth="1"/>
    <col min="5" max="5" width="45.1796875" bestFit="1" customWidth="1"/>
    <col min="6" max="6" width="27.453125" bestFit="1" customWidth="1"/>
    <col min="7" max="7" width="31" bestFit="1" customWidth="1"/>
    <col min="8" max="8" width="10.81640625" bestFit="1" customWidth="1"/>
    <col min="9" max="9" width="12.08984375" bestFit="1" customWidth="1"/>
    <col min="10" max="10" width="31.90625" bestFit="1" customWidth="1"/>
    <col min="11" max="11" width="24.90625" bestFit="1" customWidth="1"/>
    <col min="12" max="12" width="24.81640625" bestFit="1" customWidth="1"/>
    <col min="13" max="13" width="52.6328125" bestFit="1" customWidth="1"/>
    <col min="14" max="14" width="21.453125" bestFit="1" customWidth="1"/>
    <col min="15" max="15" width="39.453125" bestFit="1" customWidth="1"/>
    <col min="16" max="16" width="20.54296875" bestFit="1" customWidth="1"/>
    <col min="17" max="17" width="67.81640625" bestFit="1" customWidth="1"/>
    <col min="18" max="18" width="29.6328125" bestFit="1" customWidth="1"/>
    <col min="19" max="19" width="45" bestFit="1" customWidth="1"/>
    <col min="20" max="20" width="29.54296875" bestFit="1" customWidth="1"/>
    <col min="21" max="21" width="58.90625" bestFit="1" customWidth="1"/>
    <col min="22" max="22" width="72.6328125" bestFit="1" customWidth="1"/>
    <col min="23" max="23" width="33.1796875" bestFit="1" customWidth="1"/>
    <col min="24" max="24" width="39.81640625" bestFit="1" customWidth="1"/>
    <col min="25" max="25" width="22.36328125" style="17" bestFit="1" customWidth="1"/>
    <col min="26" max="26" width="16" style="17" bestFit="1" customWidth="1"/>
    <col min="27" max="27" width="27" style="17" bestFit="1" customWidth="1"/>
    <col min="28" max="28" width="22.81640625" style="17" bestFit="1" customWidth="1"/>
    <col min="29" max="29" width="15.81640625" style="17" bestFit="1" customWidth="1"/>
    <col min="30" max="30" width="51" bestFit="1" customWidth="1"/>
    <col min="31" max="31" width="19.1796875" bestFit="1" customWidth="1"/>
    <col min="32" max="32" width="18.1796875" style="17" bestFit="1" customWidth="1"/>
    <col min="33" max="33" width="26.08984375" style="17" bestFit="1" customWidth="1"/>
    <col min="34" max="34" width="33.36328125" style="17" bestFit="1" customWidth="1"/>
    <col min="35" max="35" width="72.6328125" style="17" bestFit="1" customWidth="1"/>
    <col min="36" max="36" width="30.54296875" bestFit="1" customWidth="1"/>
    <col min="37" max="37" width="48.90625" bestFit="1" customWidth="1"/>
  </cols>
  <sheetData>
    <row r="1" spans="1:37" x14ac:dyDescent="0.35">
      <c r="A1" s="20" t="s">
        <v>193</v>
      </c>
      <c r="B1" s="26" t="s">
        <v>313</v>
      </c>
      <c r="C1" t="s">
        <v>194</v>
      </c>
      <c r="D1" t="s">
        <v>195</v>
      </c>
      <c r="E1" t="s">
        <v>196</v>
      </c>
      <c r="F1" t="s">
        <v>197</v>
      </c>
      <c r="G1" s="37" t="s">
        <v>314</v>
      </c>
      <c r="H1" s="37" t="s">
        <v>172</v>
      </c>
      <c r="I1" s="37" t="s">
        <v>173</v>
      </c>
      <c r="J1" t="s">
        <v>174</v>
      </c>
      <c r="K1" s="21" t="s">
        <v>176</v>
      </c>
      <c r="L1" t="s">
        <v>177</v>
      </c>
      <c r="M1" s="21" t="s">
        <v>178</v>
      </c>
      <c r="N1" t="s">
        <v>179</v>
      </c>
      <c r="O1" s="21" t="s">
        <v>180</v>
      </c>
      <c r="P1" s="37" t="s">
        <v>181</v>
      </c>
      <c r="Q1" s="21" t="s">
        <v>182</v>
      </c>
      <c r="R1" s="26" t="s">
        <v>183</v>
      </c>
      <c r="S1" t="s">
        <v>184</v>
      </c>
      <c r="U1" s="22"/>
      <c r="V1" s="23"/>
      <c r="W1" t="s">
        <v>185</v>
      </c>
      <c r="X1" s="21" t="s">
        <v>186</v>
      </c>
      <c r="Y1" t="s">
        <v>187</v>
      </c>
      <c r="Z1" s="29" t="s">
        <v>188</v>
      </c>
      <c r="AA1"/>
      <c r="AC1" s="30"/>
      <c r="AD1" t="s">
        <v>189</v>
      </c>
      <c r="AE1" t="s">
        <v>190</v>
      </c>
      <c r="AF1" t="s">
        <v>191</v>
      </c>
      <c r="AG1"/>
      <c r="AH1"/>
      <c r="AI1"/>
      <c r="AJ1" s="37" t="s">
        <v>192</v>
      </c>
      <c r="AK1" t="s">
        <v>383</v>
      </c>
    </row>
    <row r="2" spans="1:37" x14ac:dyDescent="0.35">
      <c r="A2" s="18" t="s">
        <v>313</v>
      </c>
      <c r="B2" s="27" t="s">
        <v>194</v>
      </c>
      <c r="C2" s="15" t="s">
        <v>319</v>
      </c>
      <c r="D2" s="15" t="s">
        <v>326</v>
      </c>
      <c r="E2" s="15" t="s">
        <v>332</v>
      </c>
      <c r="F2" s="15" t="s">
        <v>337</v>
      </c>
      <c r="J2" t="s">
        <v>174</v>
      </c>
      <c r="K2" s="15" t="s">
        <v>201</v>
      </c>
      <c r="L2" t="s">
        <v>203</v>
      </c>
      <c r="M2" s="15" t="s">
        <v>207</v>
      </c>
      <c r="N2" t="s">
        <v>212</v>
      </c>
      <c r="O2" s="15" t="s">
        <v>214</v>
      </c>
      <c r="Q2" s="15" t="s">
        <v>220</v>
      </c>
      <c r="R2" s="27" t="s">
        <v>224</v>
      </c>
      <c r="S2" t="s">
        <v>226</v>
      </c>
      <c r="T2" s="16" t="s">
        <v>226</v>
      </c>
      <c r="U2" s="16" t="s">
        <v>227</v>
      </c>
      <c r="V2" s="16" t="s">
        <v>228</v>
      </c>
      <c r="W2" t="s">
        <v>248</v>
      </c>
      <c r="X2" s="15" t="s">
        <v>253</v>
      </c>
      <c r="Y2" t="s">
        <v>273</v>
      </c>
      <c r="Z2" s="31" t="s">
        <v>274</v>
      </c>
      <c r="AA2" t="s">
        <v>274</v>
      </c>
      <c r="AB2" t="s">
        <v>288</v>
      </c>
      <c r="AC2" t="s">
        <v>289</v>
      </c>
      <c r="AD2" t="s">
        <v>294</v>
      </c>
      <c r="AE2" t="s">
        <v>300</v>
      </c>
      <c r="AF2" t="s">
        <v>302</v>
      </c>
      <c r="AG2" t="s">
        <v>303</v>
      </c>
      <c r="AH2" t="s">
        <v>304</v>
      </c>
      <c r="AI2" t="s">
        <v>315</v>
      </c>
      <c r="AK2" t="s">
        <v>209</v>
      </c>
    </row>
    <row r="3" spans="1:37" x14ac:dyDescent="0.35">
      <c r="A3" s="19" t="s">
        <v>314</v>
      </c>
      <c r="B3" s="28" t="s">
        <v>195</v>
      </c>
      <c r="C3" s="15" t="s">
        <v>320</v>
      </c>
      <c r="D3" s="15" t="s">
        <v>327</v>
      </c>
      <c r="E3" s="15" t="s">
        <v>333</v>
      </c>
      <c r="F3" s="15" t="s">
        <v>338</v>
      </c>
      <c r="J3" t="s">
        <v>198</v>
      </c>
      <c r="K3" s="15" t="s">
        <v>202</v>
      </c>
      <c r="L3" t="s">
        <v>204</v>
      </c>
      <c r="M3" s="15" t="s">
        <v>208</v>
      </c>
      <c r="N3" t="s">
        <v>213</v>
      </c>
      <c r="O3" s="15" t="s">
        <v>215</v>
      </c>
      <c r="Q3" s="15" t="s">
        <v>221</v>
      </c>
      <c r="R3" s="28" t="s">
        <v>225</v>
      </c>
      <c r="S3" t="s">
        <v>227</v>
      </c>
      <c r="T3" s="15" t="s">
        <v>229</v>
      </c>
      <c r="U3" s="15" t="s">
        <v>233</v>
      </c>
      <c r="V3" s="15" t="s">
        <v>241</v>
      </c>
      <c r="W3" t="s">
        <v>249</v>
      </c>
      <c r="X3" s="15" t="s">
        <v>254</v>
      </c>
      <c r="Y3" t="s">
        <v>275</v>
      </c>
      <c r="Z3" s="14" t="s">
        <v>288</v>
      </c>
      <c r="AA3" t="s">
        <v>279</v>
      </c>
      <c r="AB3" t="s">
        <v>290</v>
      </c>
      <c r="AC3" t="s">
        <v>293</v>
      </c>
      <c r="AD3" t="s">
        <v>295</v>
      </c>
      <c r="AE3" t="s">
        <v>301</v>
      </c>
      <c r="AF3" t="s">
        <v>302</v>
      </c>
      <c r="AG3" t="s">
        <v>305</v>
      </c>
      <c r="AH3" t="s">
        <v>307</v>
      </c>
      <c r="AI3" t="s">
        <v>312</v>
      </c>
      <c r="AK3" t="s">
        <v>210</v>
      </c>
    </row>
    <row r="4" spans="1:37" x14ac:dyDescent="0.35">
      <c r="A4" s="18" t="s">
        <v>172</v>
      </c>
      <c r="B4" s="27" t="s">
        <v>196</v>
      </c>
      <c r="C4" s="15" t="s">
        <v>321</v>
      </c>
      <c r="D4" s="15" t="s">
        <v>328</v>
      </c>
      <c r="E4" s="15" t="s">
        <v>334</v>
      </c>
      <c r="F4" s="15" t="s">
        <v>339</v>
      </c>
      <c r="J4" t="s">
        <v>199</v>
      </c>
      <c r="L4" t="s">
        <v>205</v>
      </c>
      <c r="O4" s="15" t="s">
        <v>216</v>
      </c>
      <c r="Q4" s="15" t="s">
        <v>222</v>
      </c>
      <c r="R4" s="24"/>
      <c r="S4" t="s">
        <v>228</v>
      </c>
      <c r="T4" s="15" t="s">
        <v>230</v>
      </c>
      <c r="U4" s="15" t="s">
        <v>234</v>
      </c>
      <c r="V4" s="15" t="s">
        <v>242</v>
      </c>
      <c r="W4" t="s">
        <v>250</v>
      </c>
      <c r="X4" s="15" t="s">
        <v>255</v>
      </c>
      <c r="Y4" t="s">
        <v>276</v>
      </c>
      <c r="Z4" s="14" t="s">
        <v>289</v>
      </c>
      <c r="AA4" t="s">
        <v>287</v>
      </c>
      <c r="AB4" t="s">
        <v>291</v>
      </c>
      <c r="AC4"/>
      <c r="AD4" t="s">
        <v>296</v>
      </c>
      <c r="AF4" t="s">
        <v>303</v>
      </c>
      <c r="AG4" t="s">
        <v>306</v>
      </c>
      <c r="AH4" t="s">
        <v>308</v>
      </c>
      <c r="AI4" t="s">
        <v>247</v>
      </c>
      <c r="AK4" t="s">
        <v>211</v>
      </c>
    </row>
    <row r="5" spans="1:37" x14ac:dyDescent="0.35">
      <c r="A5" s="19" t="s">
        <v>173</v>
      </c>
      <c r="B5" s="25" t="s">
        <v>197</v>
      </c>
      <c r="C5" s="15" t="s">
        <v>322</v>
      </c>
      <c r="D5" s="15" t="s">
        <v>329</v>
      </c>
      <c r="E5" s="15" t="s">
        <v>335</v>
      </c>
      <c r="F5" s="15" t="s">
        <v>340</v>
      </c>
      <c r="J5" t="s">
        <v>200</v>
      </c>
      <c r="L5" t="s">
        <v>206</v>
      </c>
      <c r="O5" s="15" t="s">
        <v>217</v>
      </c>
      <c r="Q5" s="15" t="s">
        <v>223</v>
      </c>
      <c r="T5" s="15" t="s">
        <v>231</v>
      </c>
      <c r="U5" s="15" t="s">
        <v>235</v>
      </c>
      <c r="V5" s="15" t="s">
        <v>243</v>
      </c>
      <c r="W5" t="s">
        <v>251</v>
      </c>
      <c r="X5" s="15" t="s">
        <v>256</v>
      </c>
      <c r="Y5" t="s">
        <v>277</v>
      </c>
      <c r="Z5"/>
      <c r="AA5" t="s">
        <v>280</v>
      </c>
      <c r="AB5" t="s">
        <v>292</v>
      </c>
      <c r="AC5"/>
      <c r="AD5" t="s">
        <v>297</v>
      </c>
      <c r="AF5" t="s">
        <v>304</v>
      </c>
      <c r="AG5"/>
      <c r="AH5" t="s">
        <v>309</v>
      </c>
      <c r="AI5"/>
    </row>
    <row r="6" spans="1:37" x14ac:dyDescent="0.35">
      <c r="A6" s="18" t="s">
        <v>174</v>
      </c>
      <c r="C6" s="15" t="s">
        <v>323</v>
      </c>
      <c r="D6" s="15" t="s">
        <v>330</v>
      </c>
      <c r="E6" s="15" t="s">
        <v>336</v>
      </c>
      <c r="F6" s="15" t="s">
        <v>341</v>
      </c>
      <c r="O6" s="15" t="s">
        <v>218</v>
      </c>
      <c r="T6" s="15" t="s">
        <v>232</v>
      </c>
      <c r="U6" s="15" t="s">
        <v>236</v>
      </c>
      <c r="V6" s="15" t="s">
        <v>244</v>
      </c>
      <c r="W6" t="s">
        <v>252</v>
      </c>
      <c r="X6" s="15" t="s">
        <v>257</v>
      </c>
      <c r="Y6" t="s">
        <v>278</v>
      </c>
      <c r="Z6"/>
      <c r="AA6" t="s">
        <v>281</v>
      </c>
      <c r="AC6" s="16"/>
      <c r="AD6" t="s">
        <v>298</v>
      </c>
      <c r="AF6" t="s">
        <v>315</v>
      </c>
      <c r="AG6"/>
      <c r="AH6" t="s">
        <v>310</v>
      </c>
      <c r="AI6"/>
    </row>
    <row r="7" spans="1:37" x14ac:dyDescent="0.35">
      <c r="A7" s="19" t="s">
        <v>176</v>
      </c>
      <c r="C7" s="15" t="s">
        <v>324</v>
      </c>
      <c r="D7" s="15" t="s">
        <v>331</v>
      </c>
      <c r="F7" s="15" t="s">
        <v>342</v>
      </c>
      <c r="O7" s="15" t="s">
        <v>219</v>
      </c>
      <c r="U7" s="15" t="s">
        <v>237</v>
      </c>
      <c r="V7" s="15" t="s">
        <v>245</v>
      </c>
      <c r="X7" s="15" t="s">
        <v>258</v>
      </c>
      <c r="Y7"/>
      <c r="Z7"/>
      <c r="AA7" t="s">
        <v>282</v>
      </c>
      <c r="AD7" t="s">
        <v>299</v>
      </c>
      <c r="AF7" t="s">
        <v>175</v>
      </c>
      <c r="AG7"/>
      <c r="AH7" t="s">
        <v>311</v>
      </c>
      <c r="AI7"/>
    </row>
    <row r="8" spans="1:37" x14ac:dyDescent="0.35">
      <c r="A8" s="18" t="s">
        <v>177</v>
      </c>
      <c r="C8" s="15" t="s">
        <v>325</v>
      </c>
      <c r="F8" s="15" t="s">
        <v>343</v>
      </c>
      <c r="T8" s="14"/>
      <c r="U8" s="15" t="s">
        <v>238</v>
      </c>
      <c r="V8" s="15" t="s">
        <v>246</v>
      </c>
      <c r="X8" s="15" t="s">
        <v>259</v>
      </c>
      <c r="Y8"/>
      <c r="Z8"/>
      <c r="AA8" t="s">
        <v>283</v>
      </c>
      <c r="AF8" s="16" t="s">
        <v>175</v>
      </c>
      <c r="AG8" s="16"/>
      <c r="AH8" s="16"/>
      <c r="AI8" s="16"/>
    </row>
    <row r="9" spans="1:37" x14ac:dyDescent="0.35">
      <c r="A9" s="19" t="s">
        <v>178</v>
      </c>
      <c r="F9" s="15" t="s">
        <v>344</v>
      </c>
      <c r="T9" s="14"/>
      <c r="U9" s="15" t="s">
        <v>239</v>
      </c>
      <c r="V9" s="15" t="s">
        <v>247</v>
      </c>
      <c r="X9" s="15" t="s">
        <v>260</v>
      </c>
      <c r="Y9"/>
      <c r="Z9"/>
      <c r="AA9" t="s">
        <v>284</v>
      </c>
      <c r="AF9" s="16" t="s">
        <v>175</v>
      </c>
      <c r="AG9" s="16"/>
      <c r="AH9" s="16"/>
      <c r="AI9" s="16"/>
    </row>
    <row r="10" spans="1:37" x14ac:dyDescent="0.35">
      <c r="A10" s="18" t="s">
        <v>179</v>
      </c>
      <c r="F10" s="15" t="s">
        <v>345</v>
      </c>
      <c r="T10" s="14"/>
      <c r="U10" s="15" t="s">
        <v>240</v>
      </c>
      <c r="V10" s="14"/>
      <c r="X10" s="15" t="s">
        <v>261</v>
      </c>
      <c r="Y10"/>
      <c r="Z10"/>
      <c r="AA10" t="s">
        <v>285</v>
      </c>
      <c r="AF10" s="16" t="s">
        <v>175</v>
      </c>
      <c r="AG10" s="16"/>
      <c r="AH10" s="16"/>
      <c r="AI10" s="16"/>
    </row>
    <row r="11" spans="1:37" x14ac:dyDescent="0.35">
      <c r="A11" s="19" t="s">
        <v>180</v>
      </c>
      <c r="F11" s="15" t="s">
        <v>346</v>
      </c>
      <c r="T11" s="14"/>
      <c r="U11" s="14"/>
      <c r="V11" s="14"/>
      <c r="X11" s="15" t="s">
        <v>262</v>
      </c>
      <c r="Y11"/>
      <c r="Z11"/>
      <c r="AA11" t="s">
        <v>286</v>
      </c>
      <c r="AF11" s="16" t="s">
        <v>175</v>
      </c>
      <c r="AG11" s="16"/>
      <c r="AH11" s="16"/>
      <c r="AI11" s="16"/>
    </row>
    <row r="12" spans="1:37" x14ac:dyDescent="0.35">
      <c r="A12" s="18" t="s">
        <v>181</v>
      </c>
      <c r="T12" s="14"/>
      <c r="U12" s="14"/>
      <c r="V12" s="14"/>
      <c r="X12" s="15" t="s">
        <v>263</v>
      </c>
      <c r="AA12" s="15"/>
      <c r="AG12" s="16"/>
      <c r="AH12" s="16"/>
      <c r="AI12" s="16"/>
    </row>
    <row r="13" spans="1:37" x14ac:dyDescent="0.35">
      <c r="A13" s="19" t="s">
        <v>182</v>
      </c>
      <c r="T13" s="14"/>
      <c r="U13" s="14"/>
      <c r="V13" s="14"/>
      <c r="X13" s="15" t="s">
        <v>264</v>
      </c>
    </row>
    <row r="14" spans="1:37" x14ac:dyDescent="0.35">
      <c r="A14" s="18" t="s">
        <v>183</v>
      </c>
      <c r="T14" s="14"/>
      <c r="U14" s="14"/>
      <c r="V14" s="14"/>
      <c r="X14" s="15" t="s">
        <v>265</v>
      </c>
    </row>
    <row r="15" spans="1:37" x14ac:dyDescent="0.35">
      <c r="A15" s="19" t="s">
        <v>184</v>
      </c>
      <c r="T15" s="14"/>
      <c r="U15" s="14"/>
      <c r="V15" s="14"/>
      <c r="X15" s="15" t="s">
        <v>266</v>
      </c>
    </row>
    <row r="16" spans="1:37" x14ac:dyDescent="0.35">
      <c r="A16" s="18" t="s">
        <v>185</v>
      </c>
      <c r="X16" s="15" t="s">
        <v>267</v>
      </c>
    </row>
    <row r="17" spans="1:24" x14ac:dyDescent="0.35">
      <c r="A17" s="19" t="s">
        <v>186</v>
      </c>
      <c r="X17" s="15" t="s">
        <v>268</v>
      </c>
    </row>
    <row r="18" spans="1:24" x14ac:dyDescent="0.35">
      <c r="A18" s="18" t="s">
        <v>187</v>
      </c>
      <c r="X18" s="15" t="s">
        <v>269</v>
      </c>
    </row>
    <row r="19" spans="1:24" x14ac:dyDescent="0.35">
      <c r="A19" s="19" t="s">
        <v>188</v>
      </c>
      <c r="X19" s="15" t="s">
        <v>270</v>
      </c>
    </row>
    <row r="20" spans="1:24" x14ac:dyDescent="0.35">
      <c r="A20" s="18" t="s">
        <v>189</v>
      </c>
      <c r="X20" s="15" t="s">
        <v>271</v>
      </c>
    </row>
    <row r="21" spans="1:24" x14ac:dyDescent="0.35">
      <c r="A21" s="19" t="s">
        <v>190</v>
      </c>
      <c r="X21" s="15" t="s">
        <v>272</v>
      </c>
    </row>
    <row r="22" spans="1:24" x14ac:dyDescent="0.35">
      <c r="A22" s="18" t="s">
        <v>191</v>
      </c>
    </row>
    <row r="23" spans="1:24" x14ac:dyDescent="0.35">
      <c r="A23" s="19" t="s">
        <v>192</v>
      </c>
    </row>
    <row r="24" spans="1:24" x14ac:dyDescent="0.35">
      <c r="A24" s="19" t="s">
        <v>383</v>
      </c>
    </row>
  </sheetData>
  <pageMargins left="0.7" right="0.7" top="0.75" bottom="0.75" header="0.3" footer="0.3"/>
  <tableParts count="3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1"/>
  <sheetViews>
    <sheetView zoomScale="64" zoomScaleNormal="64" zoomScaleSheetLayoutView="80" workbookViewId="0">
      <selection activeCell="D17" sqref="D17"/>
    </sheetView>
  </sheetViews>
  <sheetFormatPr defaultColWidth="8.90625" defaultRowHeight="14.5" x14ac:dyDescent="0.35"/>
  <cols>
    <col min="1" max="1" width="4.1796875" style="161" bestFit="1" customWidth="1"/>
    <col min="2" max="2" width="137" style="161" customWidth="1"/>
    <col min="3" max="3" width="13.453125" style="161" bestFit="1" customWidth="1"/>
    <col min="4" max="4" width="28.1796875" style="161" customWidth="1"/>
    <col min="5" max="6" width="2.81640625" style="161" hidden="1" customWidth="1"/>
    <col min="7" max="7" width="33.36328125" style="161" hidden="1" customWidth="1"/>
    <col min="8" max="14" width="8.90625" style="161" customWidth="1"/>
    <col min="15" max="16384" width="8.90625" style="161"/>
  </cols>
  <sheetData>
    <row r="1" spans="1:7" ht="19" thickBot="1" x14ac:dyDescent="0.4">
      <c r="A1" s="373" t="s">
        <v>394</v>
      </c>
      <c r="B1" s="373"/>
      <c r="C1" s="373"/>
      <c r="D1" s="373"/>
      <c r="E1" s="373"/>
      <c r="F1" s="373"/>
      <c r="G1" s="373"/>
    </row>
    <row r="2" spans="1:7" ht="39.65" hidden="1" customHeight="1" thickBot="1" x14ac:dyDescent="0.4">
      <c r="A2" s="162"/>
      <c r="B2" s="378"/>
      <c r="C2" s="378"/>
      <c r="D2" s="378"/>
      <c r="E2" s="378"/>
      <c r="F2" s="378"/>
      <c r="G2" s="378"/>
    </row>
    <row r="3" spans="1:7" ht="27" hidden="1" customHeight="1" x14ac:dyDescent="0.35">
      <c r="A3" s="162"/>
      <c r="B3" s="379" t="s">
        <v>397</v>
      </c>
      <c r="C3" s="380"/>
      <c r="D3" s="380"/>
      <c r="E3" s="380"/>
      <c r="F3" s="380"/>
      <c r="G3" s="381"/>
    </row>
    <row r="4" spans="1:7" ht="15.65" hidden="1" customHeight="1" x14ac:dyDescent="0.35">
      <c r="A4" s="162"/>
      <c r="B4" s="379" t="s">
        <v>407</v>
      </c>
      <c r="C4" s="380"/>
      <c r="D4" s="380"/>
      <c r="E4" s="380"/>
      <c r="F4" s="380"/>
      <c r="G4" s="381"/>
    </row>
    <row r="5" spans="1:7" ht="15.65" hidden="1" customHeight="1" x14ac:dyDescent="0.35">
      <c r="A5" s="162"/>
      <c r="B5" s="379" t="s">
        <v>408</v>
      </c>
      <c r="C5" s="380"/>
      <c r="D5" s="380"/>
      <c r="E5" s="380"/>
      <c r="F5" s="380"/>
      <c r="G5" s="381"/>
    </row>
    <row r="6" spans="1:7" ht="15" hidden="1" thickBot="1" x14ac:dyDescent="0.4">
      <c r="A6" s="162"/>
      <c r="B6" s="379"/>
      <c r="C6" s="380"/>
      <c r="D6" s="380"/>
      <c r="E6" s="380"/>
      <c r="F6" s="380"/>
      <c r="G6" s="381"/>
    </row>
    <row r="7" spans="1:7" ht="15" hidden="1" customHeight="1" thickBot="1" x14ac:dyDescent="0.4">
      <c r="A7" s="162"/>
      <c r="B7" s="370" t="s">
        <v>398</v>
      </c>
      <c r="C7" s="371"/>
      <c r="D7" s="371"/>
      <c r="E7" s="371"/>
      <c r="F7" s="371"/>
      <c r="G7" s="372"/>
    </row>
    <row r="8" spans="1:7" ht="44" thickBot="1" x14ac:dyDescent="0.4">
      <c r="A8" s="199" t="s">
        <v>399</v>
      </c>
      <c r="B8" s="203" t="s">
        <v>402</v>
      </c>
      <c r="C8" s="194" t="s">
        <v>484</v>
      </c>
      <c r="D8" s="194" t="s">
        <v>487</v>
      </c>
      <c r="E8" s="202">
        <v>0</v>
      </c>
      <c r="F8" s="163">
        <v>1</v>
      </c>
      <c r="G8" s="164" t="s">
        <v>400</v>
      </c>
    </row>
    <row r="9" spans="1:7" x14ac:dyDescent="0.35">
      <c r="A9" s="165">
        <v>1</v>
      </c>
      <c r="B9" s="166" t="s">
        <v>442</v>
      </c>
      <c r="C9" s="195" t="s">
        <v>373</v>
      </c>
      <c r="D9" s="196" t="s">
        <v>613</v>
      </c>
      <c r="E9" s="167"/>
      <c r="F9" s="168"/>
      <c r="G9" s="169"/>
    </row>
    <row r="10" spans="1:7" ht="29" x14ac:dyDescent="0.35">
      <c r="A10" s="170">
        <v>2</v>
      </c>
      <c r="B10" s="200" t="s">
        <v>485</v>
      </c>
      <c r="C10" s="195" t="s">
        <v>373</v>
      </c>
      <c r="D10" s="196" t="s">
        <v>614</v>
      </c>
      <c r="E10" s="172"/>
      <c r="F10" s="173"/>
      <c r="G10" s="174"/>
    </row>
    <row r="11" spans="1:7" ht="29" x14ac:dyDescent="0.35">
      <c r="A11" s="175">
        <v>3</v>
      </c>
      <c r="B11" s="201" t="s">
        <v>456</v>
      </c>
      <c r="C11" s="195" t="s">
        <v>373</v>
      </c>
      <c r="D11" s="196" t="s">
        <v>616</v>
      </c>
      <c r="E11" s="177"/>
      <c r="F11" s="178"/>
      <c r="G11" s="179"/>
    </row>
    <row r="12" spans="1:7" x14ac:dyDescent="0.35">
      <c r="A12" s="175">
        <v>4</v>
      </c>
      <c r="B12" s="200" t="s">
        <v>441</v>
      </c>
      <c r="C12" s="195" t="s">
        <v>373</v>
      </c>
      <c r="D12" s="196" t="s">
        <v>615</v>
      </c>
      <c r="E12" s="177"/>
      <c r="F12" s="178"/>
      <c r="G12" s="179"/>
    </row>
    <row r="13" spans="1:7" ht="29" x14ac:dyDescent="0.35">
      <c r="A13" s="175">
        <v>5</v>
      </c>
      <c r="B13" s="201" t="s">
        <v>457</v>
      </c>
      <c r="C13" s="195" t="s">
        <v>373</v>
      </c>
      <c r="D13" s="196" t="s">
        <v>617</v>
      </c>
      <c r="E13" s="177"/>
      <c r="F13" s="178"/>
      <c r="G13" s="179"/>
    </row>
    <row r="14" spans="1:7" ht="29" x14ac:dyDescent="0.35">
      <c r="A14" s="175">
        <v>6</v>
      </c>
      <c r="B14" s="200" t="s">
        <v>486</v>
      </c>
      <c r="C14" s="195" t="s">
        <v>373</v>
      </c>
      <c r="D14" s="196" t="s">
        <v>618</v>
      </c>
      <c r="E14" s="177"/>
      <c r="F14" s="178"/>
      <c r="G14" s="179"/>
    </row>
    <row r="15" spans="1:7" ht="29" x14ac:dyDescent="0.35">
      <c r="A15" s="175">
        <v>7</v>
      </c>
      <c r="B15" s="201" t="s">
        <v>479</v>
      </c>
      <c r="C15" s="195" t="s">
        <v>373</v>
      </c>
      <c r="D15" s="196" t="s">
        <v>619</v>
      </c>
      <c r="E15" s="177"/>
      <c r="F15" s="178"/>
      <c r="G15" s="179"/>
    </row>
    <row r="16" spans="1:7" ht="43.5" x14ac:dyDescent="0.35">
      <c r="A16" s="175">
        <v>8</v>
      </c>
      <c r="B16" s="200" t="s">
        <v>458</v>
      </c>
      <c r="C16" s="195" t="s">
        <v>373</v>
      </c>
      <c r="D16" s="196" t="s">
        <v>620</v>
      </c>
      <c r="E16" s="177"/>
      <c r="F16" s="178"/>
      <c r="G16" s="179"/>
    </row>
    <row r="17" spans="1:7" ht="45" customHeight="1" x14ac:dyDescent="0.35">
      <c r="A17" s="175">
        <v>9</v>
      </c>
      <c r="B17" s="201" t="s">
        <v>459</v>
      </c>
      <c r="C17" s="195" t="s">
        <v>373</v>
      </c>
      <c r="D17" s="196"/>
      <c r="E17" s="177"/>
      <c r="F17" s="178"/>
      <c r="G17" s="179"/>
    </row>
    <row r="18" spans="1:7" ht="29.5" thickBot="1" x14ac:dyDescent="0.4">
      <c r="A18" s="175">
        <v>10</v>
      </c>
      <c r="B18" s="200" t="s">
        <v>460</v>
      </c>
      <c r="C18" s="197" t="s">
        <v>373</v>
      </c>
      <c r="D18" s="198" t="s">
        <v>621</v>
      </c>
      <c r="E18" s="177"/>
      <c r="F18" s="178"/>
      <c r="G18" s="179"/>
    </row>
    <row r="19" spans="1:7" hidden="1" x14ac:dyDescent="0.35">
      <c r="A19" s="382"/>
      <c r="B19" s="383"/>
      <c r="C19" s="180"/>
      <c r="D19" s="180"/>
      <c r="E19" s="181">
        <f>COUNTA(E9:E18)*0</f>
        <v>0</v>
      </c>
      <c r="F19" s="180">
        <f>COUNTA(F9:F18)*1</f>
        <v>0</v>
      </c>
      <c r="G19" s="180"/>
    </row>
    <row r="20" spans="1:7" ht="15" hidden="1" thickBot="1" x14ac:dyDescent="0.4">
      <c r="A20" s="384"/>
      <c r="B20" s="385"/>
      <c r="C20" s="180"/>
      <c r="D20" s="180"/>
      <c r="E20" s="386">
        <f>SUM(E19:F19)</f>
        <v>0</v>
      </c>
      <c r="F20" s="387"/>
      <c r="G20" s="180"/>
    </row>
    <row r="21" spans="1:7" ht="15" hidden="1" thickBot="1" x14ac:dyDescent="0.4">
      <c r="A21" s="374" t="s">
        <v>401</v>
      </c>
      <c r="B21" s="375"/>
      <c r="C21" s="182"/>
      <c r="D21" s="182"/>
      <c r="E21" s="376">
        <f>ROUND(IF(E20=0,0,IF(E20=(COUNTA(E9:E18)+COUNTA(F9:F18))*1,100,E20*100/((COUNTA(E9:E18)+COUNTA(F9:F18))*1))),2)</f>
        <v>0</v>
      </c>
      <c r="F21" s="377"/>
      <c r="G21" s="377"/>
    </row>
    <row r="23" spans="1:7" x14ac:dyDescent="0.35">
      <c r="B23" s="183"/>
      <c r="C23" s="183"/>
      <c r="D23" s="183"/>
    </row>
    <row r="24" spans="1:7" x14ac:dyDescent="0.35">
      <c r="B24" s="183"/>
      <c r="C24" s="183"/>
      <c r="D24" s="183"/>
    </row>
    <row r="25" spans="1:7" x14ac:dyDescent="0.35">
      <c r="B25" s="183"/>
      <c r="C25" s="183"/>
      <c r="D25" s="183"/>
    </row>
    <row r="27" spans="1:7" x14ac:dyDescent="0.35">
      <c r="B27" s="183"/>
      <c r="C27" s="183"/>
      <c r="D27" s="183"/>
    </row>
    <row r="28" spans="1:7" x14ac:dyDescent="0.35">
      <c r="B28" s="183"/>
      <c r="C28" s="183"/>
      <c r="D28" s="183"/>
    </row>
    <row r="30" spans="1:7" x14ac:dyDescent="0.35">
      <c r="B30" s="183"/>
      <c r="C30" s="183"/>
      <c r="D30" s="183"/>
    </row>
    <row r="31" spans="1:7" x14ac:dyDescent="0.35">
      <c r="B31" s="183"/>
      <c r="C31" s="183"/>
      <c r="D31" s="183"/>
    </row>
  </sheetData>
  <sheetProtection algorithmName="SHA-512" hashValue="ZlcgG9XcLoQYEqfajRNZXj9lfLGmddl6NjX7T/XKaB0Ye4UlS9FNQEmlAFma9AHf9YbXM3ImdPTvXYE+jveHjA==" saltValue="jWo3lVP6InaQKmAGJREk1A==" spinCount="100000" sheet="1" selectLockedCells="1"/>
  <mergeCells count="11">
    <mergeCell ref="B7:G7"/>
    <mergeCell ref="A1:G1"/>
    <mergeCell ref="A21:B21"/>
    <mergeCell ref="E21:G21"/>
    <mergeCell ref="B2:G2"/>
    <mergeCell ref="B3:G3"/>
    <mergeCell ref="B4:G4"/>
    <mergeCell ref="B5:G5"/>
    <mergeCell ref="B6:G6"/>
    <mergeCell ref="A19:B20"/>
    <mergeCell ref="E20:F20"/>
  </mergeCells>
  <dataValidations count="1">
    <dataValidation type="custom" allowBlank="1" showInputMessage="1" showErrorMessage="1" errorTitle="Sadəcə 1 xana" error="Sadəcə 1 sütuna məlumat daxil etməlisiniz" promptTitle="Doldurun" prompt="Sadəcə 1 xanaya &quot;X&quot; qoyun" sqref="E9:F18" xr:uid="{00000000-0002-0000-0800-000000000000}">
      <formula1>COUNTA($E9:$F9)&lt;=1</formula1>
    </dataValidation>
  </dataValidations>
  <pageMargins left="0.70866141732283472" right="0.70866141732283472" top="0.74803149606299213" bottom="0.74803149606299213" header="0.31496062992125984" footer="0.31496062992125984"/>
  <pageSetup paperSize="9" scale="71"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'1.Anket'!$F$1:$G$1</xm:f>
          </x14:formula1>
          <xm:sqref>C9:C18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D A A B Q S w M E F A A C A A g A 5 6 Z P V h L s o J W s A A A A / Q A A A B I A H A B D b 2 5 m a W c v U G F j a 2 F n Z S 5 4 b W w g o h g A K K A U A A A A A A A A A A A A A A A A A A A A A A A A A A A A h c / B C o I w H M f x V 5 H d t 7 l V U v F 3 E l 0 V g i C i 2 9 C l I 5 2 h s 0 m v 1 q F H 6 h U S y u r W 9 c v n 8 P s 9 b n e I + q r 0 L q p p d W 1 C x I i P P G X S O t M m D 1 F n j 3 i O I g E b m Z 5 k r r w B m 3 b Z t 1 m I C m v P S 0 q d c 8 R N S N 3 k l P s + o / s k 3 q a F q i T 6 Y P 0 f Y 2 1 a K 0 2 q k I D d a 4 z g J G B k x h a c T A M G d M y Q a P M l f F h M f K A / E d Z d a b t G C X n F s b Q G r w 5 A x w b 0 f U U 8 A V B L A w Q U A A I A C A D n p k 9 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5 6 Z P V i i K R 7 g O A A A A E Q A A A B M A H A B G b 3 J t d W x h c y 9 T Z W N 0 a W 9 u M S 5 t I K I Y A C i g F A A A A A A A A A A A A A A A A A A A A A A A A A A A A C t O T S 7 J z M 9 T C I b Q h t Y A U E s B A i 0 A F A A C A A g A 5 6 Z P V h L s o J W s A A A A / Q A A A B I A A A A A A A A A A A A A A A A A A A A A A E N v b m Z p Z y 9 Q Y W N r Y W d l L n h t b F B L A Q I t A B Q A A g A I A O e m T 1 Y P y u m r p A A A A O k A A A A T A A A A A A A A A A A A A A A A A P g A A A B b Q 2 9 u d G V u d F 9 U e X B l c 1 0 u e G 1 s U E s B A i 0 A F A A C A A g A 5 6 Z P V i i K R 7 g O A A A A E Q A A A B M A A A A A A A A A A A A A A A A A 6 Q E A A E Z v c m 1 1 b G F z L 1 N l Y 3 R p b 2 4 x L m 1 Q S w U G A A A A A A M A A w D C A A A A R 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T 1 q h K D f n V F m F h 9 o N X Y + D 4 A A A A A A g A A A A A A A 2 Y A A M A A A A A Q A A A A 8 W m g b 0 f 3 Z F f y N k t y G W H / G Q A A A A A E g A A A o A A A A B A A A A B 9 O H J S E m R R i l 6 x J x + 4 2 l b a U A A A A H S y G i V z d Z k R y l 8 3 e 2 t 3 i d h X 8 5 i t H b S w f O i X U t B 9 u t b h 4 g B V r 4 k 6 X 5 F 5 i I + n w Q k W T E Y R n Q X J g R a a k y H G C x j E x 2 t Z 8 g W R b b i W G s Z D 3 X c 6 t m t x F A A A A N j y t I h X l Q j 0 + 3 P v I q x v W v G 0 o r Z H < / D a t a M a s h u p > 
</file>

<file path=customXml/itemProps1.xml><?xml version="1.0" encoding="utf-8"?>
<ds:datastoreItem xmlns:ds="http://schemas.openxmlformats.org/officeDocument/2006/customXml" ds:itemID="{119FCE19-BE64-4182-8996-DA3974CAB48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11</vt:i4>
      </vt:variant>
      <vt:variant>
        <vt:lpstr>Adlandırılmış Aralıklar</vt:lpstr>
      </vt:variant>
      <vt:variant>
        <vt:i4>42</vt:i4>
      </vt:variant>
    </vt:vector>
  </HeadingPairs>
  <TitlesOfParts>
    <vt:vector size="53" baseType="lpstr">
      <vt:lpstr>Cover</vt:lpstr>
      <vt:lpstr>Üzlük</vt:lpstr>
      <vt:lpstr>1.Anket</vt:lpstr>
      <vt:lpstr>1.F-1</vt:lpstr>
      <vt:lpstr>2.F-2</vt:lpstr>
      <vt:lpstr>2.F-2.1</vt:lpstr>
      <vt:lpstr>4.F-3</vt:lpstr>
      <vt:lpstr>Sheet3</vt:lpstr>
      <vt:lpstr>4.F-4</vt:lpstr>
      <vt:lpstr>4.F-5</vt:lpstr>
      <vt:lpstr>6.Bəyannamə</vt:lpstr>
      <vt:lpstr>Üzlük!_Hlk465331078</vt:lpstr>
      <vt:lpstr>'4.F-3'!_Ref465345387</vt:lpstr>
      <vt:lpstr>'2.F-2.1'!_Toc44085959</vt:lpstr>
      <vt:lpstr>'4.F-3'!_Toc465407973</vt:lpstr>
      <vt:lpstr>abadlaşdıma_işləri</vt:lpstr>
      <vt:lpstr>açar_təslim_tikinti_işləri</vt:lpstr>
      <vt:lpstr>avadanlıqlar</vt:lpstr>
      <vt:lpstr>beton_işləri</vt:lpstr>
      <vt:lpstr>bünövrəaltı_hazırlıq_işləri</vt:lpstr>
      <vt:lpstr>dam_işləri</vt:lpstr>
      <vt:lpstr>daxili_mühəndis_kommunikasiya_və_elektrik_işləri</vt:lpstr>
      <vt:lpstr>dəmir_beton_işləri</vt:lpstr>
      <vt:lpstr>elektrik_işləri</vt:lpstr>
      <vt:lpstr>fasad_işləri</vt:lpstr>
      <vt:lpstr>hörgü_işləri</vt:lpstr>
      <vt:lpstr>infrastruktur_işləri</vt:lpstr>
      <vt:lpstr>landşaft_işləri</vt:lpstr>
      <vt:lpstr>main</vt:lpstr>
      <vt:lpstr>mebel_və_avadanlıqlar</vt:lpstr>
      <vt:lpstr>metal___konstruksiya_işləri</vt:lpstr>
      <vt:lpstr>mexaniki_işlər</vt:lpstr>
      <vt:lpstr>mobilizasiya_və_sahə_hazırlıq_işləri</vt:lpstr>
      <vt:lpstr>mühəndis_qurğuların_tikintisi</vt:lpstr>
      <vt:lpstr>mülki_binaların_tikintisi</vt:lpstr>
      <vt:lpstr>nəqliyyat_və_kommunikasiya_qurğularının_tikintisi</vt:lpstr>
      <vt:lpstr>nişanlar_və_işarələr</vt:lpstr>
      <vt:lpstr>sənaye_obyektlərinin_tikintisi</vt:lpstr>
      <vt:lpstr>şaquli_daşımalar</vt:lpstr>
      <vt:lpstr>tamamlama_və_daxili_bəzək_işləri</vt:lpstr>
      <vt:lpstr>torpaq_işləri</vt:lpstr>
      <vt:lpstr>xarici_elektrik_işləri</vt:lpstr>
      <vt:lpstr>xarici_mebellər_və_elementlər</vt:lpstr>
      <vt:lpstr>xarici_mexanik_işləri</vt:lpstr>
      <vt:lpstr>xarici_zəif_axın</vt:lpstr>
      <vt:lpstr>yaşıllaşdırma</vt:lpstr>
      <vt:lpstr>'1.Anket'!Yazdırma_Alanı</vt:lpstr>
      <vt:lpstr>'1.F-1'!Yazdırma_Alanı</vt:lpstr>
      <vt:lpstr>'2.F-2'!Yazdırma_Alanı</vt:lpstr>
      <vt:lpstr>'4.F-3'!Yazdırma_Alanı</vt:lpstr>
      <vt:lpstr>'6.Bəyannamə'!Yazdırma_Alanı</vt:lpstr>
      <vt:lpstr>Üzlük!Yazdırma_Alanı</vt:lpstr>
      <vt:lpstr>zəif_axın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Fariq S. Farzaliyev</dc:creator>
  <cp:lastModifiedBy>Huseyin Dündar</cp:lastModifiedBy>
  <cp:lastPrinted>2023-06-02T09:59:45Z</cp:lastPrinted>
  <dcterms:created xsi:type="dcterms:W3CDTF">2006-09-16T00:00:00Z</dcterms:created>
  <dcterms:modified xsi:type="dcterms:W3CDTF">2024-07-22T08:55:16Z</dcterms:modified>
</cp:coreProperties>
</file>